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DirectionAndFundingOfDepartment" sheetId="1" r:id="rId1"/>
  </sheets>
  <definedNames>
    <definedName name="_xlnm.Print_Area" localSheetId="0">DirectionAndFundingOfDepartment!$A$1:$O$45</definedName>
  </definedNames>
  <calcPr calcId="125725"/>
</workbook>
</file>

<file path=xl/calcChain.xml><?xml version="1.0" encoding="utf-8"?>
<calcChain xmlns="http://schemas.openxmlformats.org/spreadsheetml/2006/main">
  <c r="K13" i="1"/>
  <c r="L13"/>
  <c r="M13"/>
  <c r="N13"/>
  <c r="J13"/>
  <c r="K12"/>
  <c r="L12"/>
  <c r="M12"/>
  <c r="N12"/>
  <c r="J12"/>
  <c r="I12"/>
  <c r="I19"/>
  <c r="I13" l="1"/>
  <c r="M11"/>
  <c r="N11"/>
  <c r="L11"/>
  <c r="I28" l="1"/>
  <c r="I27"/>
  <c r="I41" l="1"/>
  <c r="I32"/>
  <c r="I33"/>
  <c r="I34"/>
  <c r="I30"/>
  <c r="I26"/>
  <c r="I23"/>
  <c r="I21"/>
  <c r="I18"/>
  <c r="K11" l="1"/>
  <c r="J11" l="1"/>
  <c r="I25" l="1"/>
  <c r="I16"/>
  <c r="I40" l="1"/>
  <c r="I15"/>
  <c r="I17"/>
  <c r="I20"/>
  <c r="I22"/>
  <c r="I24"/>
  <c r="I29"/>
  <c r="I31"/>
  <c r="I35"/>
  <c r="I36"/>
  <c r="I37"/>
  <c r="I38"/>
  <c r="I39"/>
  <c r="I14"/>
  <c r="I11"/>
</calcChain>
</file>

<file path=xl/sharedStrings.xml><?xml version="1.0" encoding="utf-8"?>
<sst xmlns="http://schemas.openxmlformats.org/spreadsheetml/2006/main" count="248" uniqueCount="83">
  <si>
    <t>№</t>
  </si>
  <si>
    <t>Наименование цели, задачи,  мероприятия</t>
  </si>
  <si>
    <t>Источник финансирования</t>
  </si>
  <si>
    <t>КВСР</t>
  </si>
  <si>
    <t>Рз</t>
  </si>
  <si>
    <t>Пр</t>
  </si>
  <si>
    <t>КЦСР</t>
  </si>
  <si>
    <t>КВР</t>
  </si>
  <si>
    <t>Общий объем финансирования, тыс. руб.</t>
  </si>
  <si>
    <t>Объем финансирования, тыс. руб.</t>
  </si>
  <si>
    <t>2014 год</t>
  </si>
  <si>
    <t>2015 год</t>
  </si>
  <si>
    <t>2016 год</t>
  </si>
  <si>
    <t>2017 год</t>
  </si>
  <si>
    <t>2018 год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</si>
  <si>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</si>
  <si>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</si>
  <si>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</si>
  <si>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</si>
  <si>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</si>
  <si>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</si>
  <si>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</si>
  <si>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</si>
  <si>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</si>
  <si>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</si>
  <si>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Цель «Стимулирование инновационной деятельности молодых людей, реализация научно-технического и творческого потенциала молодежи, подготовка молодежи к участию в общественно-политической жизни страны, государственной деятельности и управлении»</t>
  </si>
  <si>
    <t>х</t>
  </si>
  <si>
    <t>Ведение областного банка данных талантливой молодежи Иркутской области</t>
  </si>
  <si>
    <t>Изготовление полиграфической продукции, раздаточного материала, баннеров, растяжек для популяризации добровольческого движения</t>
  </si>
  <si>
    <t>бюджет субъекта Российской Федерации</t>
  </si>
  <si>
    <t>801</t>
  </si>
  <si>
    <t>07</t>
  </si>
  <si>
    <t>2.4.4</t>
  </si>
  <si>
    <t>Награждение представителей талантливой молодежи, работников сферы молодежной политики, руководителей детских и молодежных общественных объединений за достижения в сфере реализации государственной молодежной политики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</si>
  <si>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</si>
  <si>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6.3.0</t>
  </si>
  <si>
    <t>Организация и проведение в муниципальных образованиях Иркутской области выездных акций "Молодежь Прибайкалья"</t>
  </si>
  <si>
    <t>Организация и проведение выставки научно-технического творчества молодежи</t>
  </si>
  <si>
    <t>Организация и проведение международного молодежного лагеря "Байкал-2020"</t>
  </si>
  <si>
    <t>Организация и проведение областного конкурса "Молодежь Иркутской области в лицах"</t>
  </si>
  <si>
    <t>Организация и проведение областного фестиваля для лучших добровольцев Иркутской области</t>
  </si>
  <si>
    <t>Организация и проведение регионального этапа Всероссийского молодежного инновационного Конвента</t>
  </si>
  <si>
    <t>Организация, проведение и награждение победителей областного конкурса "Кадры нового поколения для местного самоуправления"</t>
  </si>
  <si>
    <t>Организация, проведение и награждение победителей областного конкурса молодежных инновационных проектов</t>
  </si>
  <si>
    <t>Организация, проведение и награждение победителей областного конкурса на лучшее освещение в средствах массовой информации вопросов молодежной политики</t>
  </si>
  <si>
    <t>Организация, проведение и награждение победителей областного фестиваля "СтудЗима"</t>
  </si>
  <si>
    <t>Содействие участию представителей талантливой молодежи в межрегиональных, всероссийских, международных конкурсах, фестивалях, семинарах, форумах, слетах, играх, тренингах, а также обучающих программах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</si>
  <si>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</si>
  <si>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</si>
  <si>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</si>
  <si>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</si>
  <si>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</si>
  <si>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</si>
  <si>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</si>
  <si>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</si>
  <si>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</si>
  <si>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</si>
  <si>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</si>
  <si>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</si>
  <si>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</si>
  <si>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</si>
  <si>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</si>
  <si>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</si>
  <si>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</si>
  <si>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6.2.2</t>
  </si>
  <si>
    <t>».</t>
  </si>
  <si>
    <t>Направление талантливых детей и молодежи в  детские центры</t>
  </si>
  <si>
    <t>56.1.01.0000</t>
  </si>
  <si>
    <t>56.1.01.99</t>
  </si>
  <si>
    <t>Организация и проведение областного фестиваля студенческого творчества «Студенческая весна»</t>
  </si>
  <si>
    <t>56.1.01.29999</t>
  </si>
  <si>
    <t>56.1.01.29020</t>
  </si>
  <si>
    <t>56.1.01.29010</t>
  </si>
  <si>
    <t>56.1.01.03</t>
  </si>
  <si>
    <t>56.1.01.02</t>
  </si>
  <si>
    <t>НАПРАВЛЕНИЯ И ОБЪЕМЫ ФИНАНСИРОВАНИЯ ВЕДОМСТВЕННОЙ ЦЕЛЕВОЙ ПРОГРАММЫ ИРКУТСКОЙ ОБЛАСТИ "ВЫЯВЛЕНИЕ, ПОДДЕРЖКА И ОБЕСПЕЧЕНИЕ САМОРЕАЛИЗАЦИИ ТАЛАНТЛИВОЙ И СОЦИАЛЬНО-АКТИВНОЙ МОЛОДЕЖИ" НА 2014-2018 ГОДЫ</t>
  </si>
  <si>
    <t>«Приложение  3 
к ведомственной целевой программе 
«Выявление, поддержка и обеспечение самореализации талантливой и социально-активной молодежи» 
на 2014-2018 годы</t>
  </si>
  <si>
    <t>иные источники</t>
  </si>
  <si>
    <t>Заместитель министра по физической культуре, спорту</t>
  </si>
  <si>
    <t>и молодежной политике Иркутской области</t>
  </si>
  <si>
    <t>П.А. Богатырев</t>
  </si>
  <si>
    <t>Всего</t>
  </si>
  <si>
    <t xml:space="preserve">Приложение 2
к приказу министерства по физической культуре, спорту и молодежной политике Иркутской области
от 29 февраля 2016 года № 28-мпр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</si>
</sst>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10419]#,##0.0"/>
    <numFmt numFmtId="165" formatCode="#,##0.0"/>
    <numFmt numFmtId="166" formatCode="0.0"/>
  </numFmts>
  <fonts count="7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 applyFont="1" applyFill="1" applyBorder="1"/>
    <xf numFmtId="0" fontId="4" fillId="0" borderId="1" xfId="1" applyNumberFormat="1" applyFont="1" applyFill="1" applyBorder="1" applyAlignment="1">
      <alignment horizontal="right" vertical="top" wrapText="1" readingOrder="1"/>
    </xf>
    <xf numFmtId="49" fontId="4" fillId="0" borderId="1" xfId="1" applyNumberFormat="1" applyFont="1" applyFill="1" applyBorder="1" applyAlignment="1">
      <alignment horizontal="center" vertical="top" wrapText="1" readingOrder="1"/>
    </xf>
    <xf numFmtId="166" fontId="4" fillId="0" borderId="1" xfId="1" applyNumberFormat="1" applyFont="1" applyFill="1" applyBorder="1" applyAlignment="1">
      <alignment horizontal="right" vertical="top" wrapText="1" readingOrder="1"/>
    </xf>
    <xf numFmtId="166" fontId="4" fillId="0" borderId="1" xfId="2" applyNumberFormat="1" applyFont="1" applyFill="1" applyBorder="1" applyAlignment="1">
      <alignment horizontal="right" vertical="top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166" fontId="4" fillId="0" borderId="11" xfId="1" applyNumberFormat="1" applyFont="1" applyFill="1" applyBorder="1" applyAlignment="1">
      <alignment horizontal="right" vertical="top" wrapText="1" readingOrder="1"/>
    </xf>
    <xf numFmtId="164" fontId="4" fillId="0" borderId="11" xfId="1" applyNumberFormat="1" applyFont="1" applyFill="1" applyBorder="1" applyAlignment="1">
      <alignment horizontal="center" vertical="top" wrapText="1" readingOrder="1"/>
    </xf>
    <xf numFmtId="165" fontId="4" fillId="0" borderId="11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/>
    <xf numFmtId="0" fontId="6" fillId="0" borderId="0" xfId="1" applyNumberFormat="1" applyFont="1" applyFill="1" applyBorder="1" applyAlignment="1">
      <alignment vertical="top" readingOrder="1"/>
    </xf>
    <xf numFmtId="164" fontId="4" fillId="0" borderId="11" xfId="1" applyNumberFormat="1" applyFont="1" applyFill="1" applyBorder="1" applyAlignment="1">
      <alignment horizontal="right" vertical="top" wrapText="1" readingOrder="1"/>
    </xf>
    <xf numFmtId="165" fontId="4" fillId="0" borderId="11" xfId="1" applyNumberFormat="1" applyFont="1" applyFill="1" applyBorder="1" applyAlignment="1">
      <alignment horizontal="right" vertical="top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1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left" vertical="top" wrapText="1" readingOrder="1"/>
    </xf>
    <xf numFmtId="165" fontId="4" fillId="0" borderId="2" xfId="1" applyNumberFormat="1" applyFont="1" applyFill="1" applyBorder="1" applyAlignment="1">
      <alignment horizontal="right" vertical="top" wrapText="1" readingOrder="1"/>
    </xf>
    <xf numFmtId="164" fontId="4" fillId="0" borderId="2" xfId="1" applyNumberFormat="1" applyFont="1" applyFill="1" applyBorder="1" applyAlignment="1">
      <alignment horizontal="right" vertical="top" wrapText="1" readingOrder="1"/>
    </xf>
    <xf numFmtId="0" fontId="4" fillId="0" borderId="12" xfId="1" applyNumberFormat="1" applyFont="1" applyFill="1" applyBorder="1" applyAlignment="1">
      <alignment horizontal="left" vertical="top" wrapText="1" readingOrder="1"/>
    </xf>
    <xf numFmtId="165" fontId="4" fillId="0" borderId="12" xfId="1" applyNumberFormat="1" applyFont="1" applyFill="1" applyBorder="1" applyAlignment="1">
      <alignment horizontal="right" vertical="top" wrapText="1" readingOrder="1"/>
    </xf>
    <xf numFmtId="164" fontId="4" fillId="0" borderId="12" xfId="1" applyNumberFormat="1" applyFont="1" applyFill="1" applyBorder="1" applyAlignment="1">
      <alignment horizontal="right" vertical="top" wrapText="1" readingOrder="1"/>
    </xf>
    <xf numFmtId="166" fontId="4" fillId="0" borderId="12" xfId="0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1" applyNumberFormat="1" applyFont="1" applyFill="1" applyBorder="1" applyAlignment="1">
      <alignment horizontal="justify" vertical="top" wrapText="1" readingOrder="1"/>
    </xf>
    <xf numFmtId="0" fontId="4" fillId="0" borderId="2" xfId="1" applyNumberFormat="1" applyFont="1" applyFill="1" applyBorder="1" applyAlignment="1">
      <alignment horizontal="justify" vertical="top" wrapText="1" readingOrder="1"/>
    </xf>
    <xf numFmtId="0" fontId="3" fillId="0" borderId="0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10" xfId="1" applyNumberFormat="1" applyFont="1" applyFill="1" applyBorder="1" applyAlignment="1">
      <alignment horizontal="justify" vertical="top" wrapText="1" readingOrder="1"/>
    </xf>
    <xf numFmtId="0" fontId="4" fillId="0" borderId="6" xfId="1" applyNumberFormat="1" applyFont="1" applyFill="1" applyBorder="1" applyAlignment="1">
      <alignment horizontal="justify" vertical="top" wrapText="1" readingOrder="1"/>
    </xf>
    <xf numFmtId="0" fontId="4" fillId="0" borderId="8" xfId="1" applyNumberFormat="1" applyFont="1" applyFill="1" applyBorder="1" applyAlignment="1">
      <alignment horizontal="justify" vertical="top" wrapText="1" readingOrder="1"/>
    </xf>
    <xf numFmtId="0" fontId="3" fillId="0" borderId="0" xfId="0" applyFont="1" applyFill="1" applyBorder="1" applyAlignment="1">
      <alignment horizontal="right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vertical="top" wrapText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horizontal="justify" vertical="top" wrapText="1" readingOrder="1"/>
    </xf>
    <xf numFmtId="0" fontId="4" fillId="0" borderId="7" xfId="1" applyNumberFormat="1" applyFont="1" applyFill="1" applyBorder="1" applyAlignment="1">
      <alignment horizontal="justify" vertical="top" wrapText="1" readingOrder="1"/>
    </xf>
    <xf numFmtId="0" fontId="4" fillId="0" borderId="2" xfId="1" applyNumberFormat="1" applyFont="1" applyFill="1" applyBorder="1" applyAlignment="1">
      <alignment horizontal="justify" vertical="top" wrapText="1" readingOrder="1"/>
    </xf>
    <xf numFmtId="0" fontId="4" fillId="0" borderId="2" xfId="1" applyNumberFormat="1" applyFont="1" applyFill="1" applyBorder="1" applyAlignment="1">
      <alignment horizontal="justify" vertical="top" wrapText="1"/>
    </xf>
    <xf numFmtId="0" fontId="4" fillId="0" borderId="7" xfId="1" applyNumberFormat="1" applyFont="1" applyFill="1" applyBorder="1" applyAlignment="1">
      <alignment horizontal="justify" vertical="top" wrapText="1"/>
    </xf>
    <xf numFmtId="0" fontId="4" fillId="0" borderId="5" xfId="1" applyNumberFormat="1" applyFont="1" applyFill="1" applyBorder="1" applyAlignment="1">
      <alignment horizontal="justify" vertical="top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vertical="top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showGridLines="0" tabSelected="1" view="pageLayout" zoomScaleNormal="100" zoomScaleSheetLayoutView="100" workbookViewId="0">
      <selection activeCell="J1" sqref="J1:N1"/>
    </sheetView>
  </sheetViews>
  <sheetFormatPr defaultRowHeight="15"/>
  <cols>
    <col min="1" max="1" width="4.7109375" style="36" customWidth="1"/>
    <col min="2" max="2" width="40.28515625" style="31" customWidth="1"/>
    <col min="3" max="3" width="29.85546875" style="31" customWidth="1"/>
    <col min="4" max="4" width="5.85546875" style="31" customWidth="1"/>
    <col min="5" max="5" width="4.42578125" style="31" customWidth="1"/>
    <col min="6" max="6" width="4.28515625" style="31" customWidth="1"/>
    <col min="7" max="7" width="11.140625" style="31" customWidth="1"/>
    <col min="8" max="8" width="7" style="31" customWidth="1"/>
    <col min="9" max="9" width="13.42578125" style="31" customWidth="1"/>
    <col min="10" max="14" width="8.5703125" style="31" customWidth="1"/>
    <col min="15" max="15" width="3.85546875" style="31" customWidth="1"/>
    <col min="16" max="16384" width="9.140625" style="31"/>
  </cols>
  <sheetData>
    <row r="1" spans="1:14" ht="74.25" customHeight="1">
      <c r="J1" s="58" t="s">
        <v>82</v>
      </c>
      <c r="K1" s="58"/>
      <c r="L1" s="58"/>
      <c r="M1" s="58"/>
      <c r="N1" s="58"/>
    </row>
    <row r="2" spans="1:14" ht="91.5" customHeight="1">
      <c r="J2" s="59" t="s">
        <v>76</v>
      </c>
      <c r="K2" s="60"/>
      <c r="L2" s="60"/>
      <c r="M2" s="60"/>
      <c r="N2" s="60"/>
    </row>
    <row r="3" spans="1:14" ht="15.7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0.35" customHeight="1"/>
    <row r="5" spans="1:14" ht="32.25" customHeight="1">
      <c r="A5" s="62" t="s">
        <v>75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7.100000000000001" customHeight="1">
      <c r="B6" s="14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>
      <c r="A7" s="45" t="s">
        <v>0</v>
      </c>
      <c r="B7" s="45" t="s">
        <v>1</v>
      </c>
      <c r="C7" s="45" t="s">
        <v>2</v>
      </c>
      <c r="D7" s="45" t="s">
        <v>3</v>
      </c>
      <c r="E7" s="45" t="s">
        <v>4</v>
      </c>
      <c r="F7" s="45" t="s">
        <v>5</v>
      </c>
      <c r="G7" s="45" t="s">
        <v>6</v>
      </c>
      <c r="H7" s="45" t="s">
        <v>7</v>
      </c>
      <c r="I7" s="65" t="s">
        <v>8</v>
      </c>
      <c r="J7" s="45" t="s">
        <v>9</v>
      </c>
      <c r="K7" s="66"/>
      <c r="L7" s="66"/>
      <c r="M7" s="66"/>
      <c r="N7" s="67"/>
    </row>
    <row r="8" spans="1:14" ht="22.5" customHeight="1">
      <c r="A8" s="46"/>
      <c r="B8" s="48"/>
      <c r="C8" s="48"/>
      <c r="D8" s="63"/>
      <c r="E8" s="63"/>
      <c r="F8" s="63"/>
      <c r="G8" s="63"/>
      <c r="H8" s="63"/>
      <c r="I8" s="63"/>
      <c r="J8" s="32" t="s">
        <v>10</v>
      </c>
      <c r="K8" s="32" t="s">
        <v>11</v>
      </c>
      <c r="L8" s="32" t="s">
        <v>12</v>
      </c>
      <c r="M8" s="32" t="s">
        <v>13</v>
      </c>
      <c r="N8" s="32" t="s">
        <v>14</v>
      </c>
    </row>
    <row r="9" spans="1:14">
      <c r="A9" s="47"/>
      <c r="B9" s="49"/>
      <c r="C9" s="49"/>
      <c r="D9" s="64"/>
      <c r="E9" s="64"/>
      <c r="F9" s="64"/>
      <c r="G9" s="64"/>
      <c r="H9" s="64"/>
      <c r="I9" s="5"/>
      <c r="J9" s="5" t="s">
        <v>15</v>
      </c>
      <c r="K9" s="5" t="s">
        <v>15</v>
      </c>
      <c r="L9" s="5" t="s">
        <v>15</v>
      </c>
      <c r="M9" s="5" t="s">
        <v>15</v>
      </c>
      <c r="N9" s="5" t="s">
        <v>15</v>
      </c>
    </row>
    <row r="10" spans="1:14">
      <c r="A10" s="29" t="s">
        <v>16</v>
      </c>
      <c r="B10" s="29" t="s">
        <v>17</v>
      </c>
      <c r="C10" s="29" t="s">
        <v>18</v>
      </c>
      <c r="D10" s="29" t="s">
        <v>19</v>
      </c>
      <c r="E10" s="29" t="s">
        <v>20</v>
      </c>
      <c r="F10" s="29" t="s">
        <v>21</v>
      </c>
      <c r="G10" s="29" t="s">
        <v>22</v>
      </c>
      <c r="H10" s="29" t="s">
        <v>23</v>
      </c>
      <c r="I10" s="29" t="s">
        <v>24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</row>
    <row r="11" spans="1:14" ht="69.75" customHeight="1">
      <c r="A11" s="37" t="s">
        <v>15</v>
      </c>
      <c r="B11" s="34" t="s">
        <v>25</v>
      </c>
      <c r="C11" s="6" t="s">
        <v>81</v>
      </c>
      <c r="D11" s="6" t="s">
        <v>26</v>
      </c>
      <c r="E11" s="6" t="s">
        <v>26</v>
      </c>
      <c r="F11" s="6" t="s">
        <v>26</v>
      </c>
      <c r="G11" s="6" t="s">
        <v>26</v>
      </c>
      <c r="H11" s="6" t="s">
        <v>26</v>
      </c>
      <c r="I11" s="7">
        <f>SUM(J11:N11)</f>
        <v>142259.6</v>
      </c>
      <c r="J11" s="7">
        <f>SUM(J14:J40)</f>
        <v>16979.099999999999</v>
      </c>
      <c r="K11" s="7">
        <f>SUM(K14:K40)</f>
        <v>35549.500000000007</v>
      </c>
      <c r="L11" s="7">
        <f>SUM(L14:L41)</f>
        <v>30693</v>
      </c>
      <c r="M11" s="7">
        <f t="shared" ref="M11:N11" si="0">SUM(M14:M41)</f>
        <v>29522</v>
      </c>
      <c r="N11" s="7">
        <f t="shared" si="0"/>
        <v>29516</v>
      </c>
    </row>
    <row r="12" spans="1:14" s="33" customFormat="1" ht="17.25" customHeight="1">
      <c r="A12" s="37"/>
      <c r="B12" s="34"/>
      <c r="C12" s="9" t="s">
        <v>29</v>
      </c>
      <c r="D12" s="6" t="s">
        <v>26</v>
      </c>
      <c r="E12" s="6" t="s">
        <v>26</v>
      </c>
      <c r="F12" s="6" t="s">
        <v>26</v>
      </c>
      <c r="G12" s="6" t="s">
        <v>26</v>
      </c>
      <c r="H12" s="6" t="s">
        <v>26</v>
      </c>
      <c r="I12" s="7">
        <f t="shared" ref="I12:I13" si="1">SUM(J12:N12)</f>
        <v>70629.600000000006</v>
      </c>
      <c r="J12" s="7">
        <f>J14+J15+J16+J17+J18+J20+J21+J22+J23+J24+J25+J26+J27+J29+J30+J31+J32+J33+J34+J35+J36+J37+J38+J39+J40+J41</f>
        <v>16979.099999999999</v>
      </c>
      <c r="K12" s="7">
        <f t="shared" ref="K12:N12" si="2">K14+K15+K16+K17+K18+K20+K21+K22+K23+K24+K25+K26+K27+K29+K30+K31+K32+K33+K34+K35+K36+K37+K38+K39+K40+K41</f>
        <v>5919.4999999999991</v>
      </c>
      <c r="L12" s="7">
        <f t="shared" si="2"/>
        <v>16693</v>
      </c>
      <c r="M12" s="7">
        <f t="shared" si="2"/>
        <v>15522</v>
      </c>
      <c r="N12" s="7">
        <f t="shared" si="2"/>
        <v>15516</v>
      </c>
    </row>
    <row r="13" spans="1:14" s="33" customFormat="1" ht="16.5" customHeight="1">
      <c r="A13" s="37"/>
      <c r="B13" s="34"/>
      <c r="C13" s="9" t="s">
        <v>77</v>
      </c>
      <c r="D13" s="6" t="s">
        <v>26</v>
      </c>
      <c r="E13" s="6" t="s">
        <v>26</v>
      </c>
      <c r="F13" s="6" t="s">
        <v>26</v>
      </c>
      <c r="G13" s="6" t="s">
        <v>26</v>
      </c>
      <c r="H13" s="6" t="s">
        <v>26</v>
      </c>
      <c r="I13" s="7">
        <f t="shared" si="1"/>
        <v>71630</v>
      </c>
      <c r="J13" s="7">
        <f>J19+J28</f>
        <v>0</v>
      </c>
      <c r="K13" s="7">
        <f t="shared" ref="K13:N13" si="3">K19+K28</f>
        <v>29630</v>
      </c>
      <c r="L13" s="7">
        <f t="shared" si="3"/>
        <v>14000</v>
      </c>
      <c r="M13" s="7">
        <f t="shared" si="3"/>
        <v>14000</v>
      </c>
      <c r="N13" s="7">
        <f t="shared" si="3"/>
        <v>14000</v>
      </c>
    </row>
    <row r="14" spans="1:14" ht="27" customHeight="1">
      <c r="A14" s="37" t="s">
        <v>47</v>
      </c>
      <c r="B14" s="34" t="s">
        <v>27</v>
      </c>
      <c r="C14" s="9"/>
      <c r="D14" s="6"/>
      <c r="E14" s="6" t="s">
        <v>15</v>
      </c>
      <c r="F14" s="6"/>
      <c r="G14" s="6"/>
      <c r="H14" s="6"/>
      <c r="I14" s="8">
        <f>SUM(J14:N14)</f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34.5" customHeight="1">
      <c r="A15" s="37" t="s">
        <v>48</v>
      </c>
      <c r="B15" s="34" t="s">
        <v>28</v>
      </c>
      <c r="C15" s="9" t="s">
        <v>29</v>
      </c>
      <c r="D15" s="6" t="s">
        <v>30</v>
      </c>
      <c r="E15" s="6" t="s">
        <v>31</v>
      </c>
      <c r="F15" s="6" t="s">
        <v>31</v>
      </c>
      <c r="G15" s="6" t="s">
        <v>68</v>
      </c>
      <c r="H15" s="6" t="s">
        <v>32</v>
      </c>
      <c r="I15" s="8">
        <f t="shared" ref="I15:I39" si="4">SUM(J15:N15)</f>
        <v>30</v>
      </c>
      <c r="J15" s="7">
        <v>30</v>
      </c>
      <c r="K15" s="7">
        <v>0</v>
      </c>
      <c r="L15" s="7">
        <v>0</v>
      </c>
      <c r="M15" s="8">
        <v>0</v>
      </c>
      <c r="N15" s="8">
        <v>0</v>
      </c>
    </row>
    <row r="16" spans="1:14" ht="59.25" customHeight="1">
      <c r="A16" s="37" t="s">
        <v>49</v>
      </c>
      <c r="B16" s="34" t="s">
        <v>33</v>
      </c>
      <c r="C16" s="9" t="s">
        <v>29</v>
      </c>
      <c r="D16" s="6" t="s">
        <v>30</v>
      </c>
      <c r="E16" s="6" t="s">
        <v>31</v>
      </c>
      <c r="F16" s="6" t="s">
        <v>31</v>
      </c>
      <c r="G16" s="6" t="s">
        <v>68</v>
      </c>
      <c r="H16" s="6" t="s">
        <v>32</v>
      </c>
      <c r="I16" s="8">
        <f>SUM(J16:N16)</f>
        <v>114.7</v>
      </c>
      <c r="J16" s="7">
        <v>73.2</v>
      </c>
      <c r="K16" s="7">
        <v>41.5</v>
      </c>
      <c r="L16" s="7">
        <v>0</v>
      </c>
      <c r="M16" s="8">
        <v>0</v>
      </c>
      <c r="N16" s="8">
        <v>0</v>
      </c>
    </row>
    <row r="17" spans="1:14" ht="20.25" customHeight="1">
      <c r="A17" s="43" t="s">
        <v>50</v>
      </c>
      <c r="B17" s="39" t="s">
        <v>66</v>
      </c>
      <c r="C17" s="10" t="s">
        <v>29</v>
      </c>
      <c r="D17" s="6" t="s">
        <v>30</v>
      </c>
      <c r="E17" s="6" t="s">
        <v>31</v>
      </c>
      <c r="F17" s="6" t="s">
        <v>31</v>
      </c>
      <c r="G17" s="6" t="s">
        <v>73</v>
      </c>
      <c r="H17" s="6" t="s">
        <v>32</v>
      </c>
      <c r="I17" s="8">
        <f t="shared" si="4"/>
        <v>3395.8</v>
      </c>
      <c r="J17" s="7">
        <v>1883.8</v>
      </c>
      <c r="K17" s="7">
        <v>1512</v>
      </c>
      <c r="L17" s="7">
        <v>0</v>
      </c>
      <c r="M17" s="8">
        <v>0</v>
      </c>
      <c r="N17" s="8">
        <v>0</v>
      </c>
    </row>
    <row r="18" spans="1:14" ht="20.25" customHeight="1">
      <c r="A18" s="57"/>
      <c r="B18" s="40"/>
      <c r="C18" s="20" t="s">
        <v>29</v>
      </c>
      <c r="D18" s="18" t="s">
        <v>30</v>
      </c>
      <c r="E18" s="6" t="s">
        <v>31</v>
      </c>
      <c r="F18" s="6" t="s">
        <v>31</v>
      </c>
      <c r="G18" s="6" t="s">
        <v>71</v>
      </c>
      <c r="H18" s="6" t="s">
        <v>32</v>
      </c>
      <c r="I18" s="8">
        <f t="shared" si="4"/>
        <v>5064.1000000000004</v>
      </c>
      <c r="J18" s="7">
        <v>0</v>
      </c>
      <c r="K18" s="7">
        <v>0</v>
      </c>
      <c r="L18" s="12">
        <v>1704.1</v>
      </c>
      <c r="M18" s="13">
        <v>1680</v>
      </c>
      <c r="N18" s="8">
        <v>1680</v>
      </c>
    </row>
    <row r="19" spans="1:14" ht="20.25" customHeight="1">
      <c r="A19" s="44"/>
      <c r="B19" s="41"/>
      <c r="C19" s="20" t="s">
        <v>77</v>
      </c>
      <c r="D19" s="18"/>
      <c r="E19" s="6"/>
      <c r="F19" s="6"/>
      <c r="G19" s="6"/>
      <c r="H19" s="6"/>
      <c r="I19" s="8">
        <f t="shared" si="4"/>
        <v>44000</v>
      </c>
      <c r="J19" s="7"/>
      <c r="K19" s="7">
        <v>11000</v>
      </c>
      <c r="L19" s="12">
        <v>11000</v>
      </c>
      <c r="M19" s="13">
        <v>11000</v>
      </c>
      <c r="N19" s="8">
        <v>11000</v>
      </c>
    </row>
    <row r="20" spans="1:14" ht="24" customHeight="1">
      <c r="A20" s="43" t="s">
        <v>51</v>
      </c>
      <c r="B20" s="39" t="s">
        <v>34</v>
      </c>
      <c r="C20" s="20" t="s">
        <v>29</v>
      </c>
      <c r="D20" s="18" t="s">
        <v>30</v>
      </c>
      <c r="E20" s="6" t="s">
        <v>31</v>
      </c>
      <c r="F20" s="6" t="s">
        <v>31</v>
      </c>
      <c r="G20" s="6" t="s">
        <v>74</v>
      </c>
      <c r="H20" s="6" t="s">
        <v>35</v>
      </c>
      <c r="I20" s="8">
        <f t="shared" si="4"/>
        <v>3200</v>
      </c>
      <c r="J20" s="7">
        <v>2000</v>
      </c>
      <c r="K20" s="7">
        <v>1200</v>
      </c>
      <c r="L20" s="7">
        <v>0</v>
      </c>
      <c r="M20" s="8">
        <v>0</v>
      </c>
      <c r="N20" s="8">
        <v>0</v>
      </c>
    </row>
    <row r="21" spans="1:14" ht="20.25" customHeight="1">
      <c r="A21" s="44"/>
      <c r="B21" s="41"/>
      <c r="C21" s="20" t="s">
        <v>29</v>
      </c>
      <c r="D21" s="18" t="s">
        <v>30</v>
      </c>
      <c r="E21" s="6" t="s">
        <v>31</v>
      </c>
      <c r="F21" s="6" t="s">
        <v>31</v>
      </c>
      <c r="G21" s="6" t="s">
        <v>72</v>
      </c>
      <c r="H21" s="2" t="s">
        <v>35</v>
      </c>
      <c r="I21" s="8">
        <f t="shared" si="4"/>
        <v>4800</v>
      </c>
      <c r="J21" s="7">
        <v>0</v>
      </c>
      <c r="K21" s="7">
        <v>0</v>
      </c>
      <c r="L21" s="12">
        <v>1600</v>
      </c>
      <c r="M21" s="13">
        <v>1600</v>
      </c>
      <c r="N21" s="8">
        <v>1600</v>
      </c>
    </row>
    <row r="22" spans="1:14" ht="20.25" customHeight="1">
      <c r="A22" s="43" t="s">
        <v>52</v>
      </c>
      <c r="B22" s="39" t="s">
        <v>36</v>
      </c>
      <c r="C22" s="20" t="s">
        <v>29</v>
      </c>
      <c r="D22" s="18" t="s">
        <v>30</v>
      </c>
      <c r="E22" s="6" t="s">
        <v>31</v>
      </c>
      <c r="F22" s="6" t="s">
        <v>31</v>
      </c>
      <c r="G22" s="6" t="s">
        <v>68</v>
      </c>
      <c r="H22" s="6" t="s">
        <v>32</v>
      </c>
      <c r="I22" s="8">
        <f t="shared" si="4"/>
        <v>1268.8</v>
      </c>
      <c r="J22" s="7">
        <v>640</v>
      </c>
      <c r="K22" s="1">
        <v>628.79999999999995</v>
      </c>
      <c r="L22" s="7">
        <v>0</v>
      </c>
      <c r="M22" s="8">
        <v>0</v>
      </c>
      <c r="N22" s="8">
        <v>0</v>
      </c>
    </row>
    <row r="23" spans="1:14" ht="19.5" customHeight="1">
      <c r="A23" s="44"/>
      <c r="B23" s="52"/>
      <c r="C23" s="19" t="s">
        <v>29</v>
      </c>
      <c r="D23" s="6" t="s">
        <v>30</v>
      </c>
      <c r="E23" s="6" t="s">
        <v>31</v>
      </c>
      <c r="F23" s="6" t="s">
        <v>31</v>
      </c>
      <c r="G23" s="6" t="s">
        <v>70</v>
      </c>
      <c r="H23" s="6" t="s">
        <v>32</v>
      </c>
      <c r="I23" s="8">
        <f t="shared" si="4"/>
        <v>1320</v>
      </c>
      <c r="J23" s="7">
        <v>0</v>
      </c>
      <c r="K23" s="1">
        <v>0</v>
      </c>
      <c r="L23" s="7">
        <v>520</v>
      </c>
      <c r="M23" s="8">
        <v>400</v>
      </c>
      <c r="N23" s="8">
        <v>400</v>
      </c>
    </row>
    <row r="24" spans="1:14" ht="22.5" customHeight="1">
      <c r="A24" s="37" t="s">
        <v>53</v>
      </c>
      <c r="B24" s="34" t="s">
        <v>37</v>
      </c>
      <c r="C24" s="9" t="s">
        <v>29</v>
      </c>
      <c r="D24" s="6" t="s">
        <v>30</v>
      </c>
      <c r="E24" s="6" t="s">
        <v>31</v>
      </c>
      <c r="F24" s="6" t="s">
        <v>31</v>
      </c>
      <c r="G24" s="6" t="s">
        <v>68</v>
      </c>
      <c r="H24" s="6" t="s">
        <v>32</v>
      </c>
      <c r="I24" s="8">
        <f t="shared" si="4"/>
        <v>215.5</v>
      </c>
      <c r="J24" s="7">
        <v>215.5</v>
      </c>
      <c r="K24" s="7">
        <v>0</v>
      </c>
      <c r="L24" s="7">
        <v>0</v>
      </c>
      <c r="M24" s="8">
        <v>0</v>
      </c>
      <c r="N24" s="8">
        <v>0</v>
      </c>
    </row>
    <row r="25" spans="1:14" ht="22.5" customHeight="1">
      <c r="A25" s="43" t="s">
        <v>54</v>
      </c>
      <c r="B25" s="53" t="s">
        <v>38</v>
      </c>
      <c r="C25" s="9" t="s">
        <v>29</v>
      </c>
      <c r="D25" s="6" t="s">
        <v>30</v>
      </c>
      <c r="E25" s="6" t="s">
        <v>31</v>
      </c>
      <c r="F25" s="6" t="s">
        <v>31</v>
      </c>
      <c r="G25" s="6" t="s">
        <v>68</v>
      </c>
      <c r="H25" s="6" t="s">
        <v>32</v>
      </c>
      <c r="I25" s="8">
        <f>SUM(J25:N25)</f>
        <v>13.8</v>
      </c>
      <c r="J25" s="7">
        <v>13.8</v>
      </c>
      <c r="K25" s="7">
        <v>0</v>
      </c>
      <c r="L25" s="7">
        <v>0</v>
      </c>
      <c r="M25" s="8">
        <v>0</v>
      </c>
      <c r="N25" s="8">
        <v>0</v>
      </c>
    </row>
    <row r="26" spans="1:14" ht="22.5" customHeight="1">
      <c r="A26" s="57"/>
      <c r="B26" s="56"/>
      <c r="C26" s="9" t="s">
        <v>29</v>
      </c>
      <c r="D26" s="6" t="s">
        <v>30</v>
      </c>
      <c r="E26" s="6" t="s">
        <v>31</v>
      </c>
      <c r="F26" s="6" t="s">
        <v>31</v>
      </c>
      <c r="G26" s="6" t="s">
        <v>70</v>
      </c>
      <c r="H26" s="6" t="s">
        <v>32</v>
      </c>
      <c r="I26" s="8">
        <f>SUM(J26:N26)</f>
        <v>24448.9</v>
      </c>
      <c r="J26" s="7">
        <v>0</v>
      </c>
      <c r="K26" s="7">
        <v>0</v>
      </c>
      <c r="L26" s="16">
        <v>8706.9</v>
      </c>
      <c r="M26" s="17">
        <v>7874</v>
      </c>
      <c r="N26" s="8">
        <v>7868</v>
      </c>
    </row>
    <row r="27" spans="1:14" ht="22.5" customHeight="1">
      <c r="A27" s="57"/>
      <c r="B27" s="56"/>
      <c r="C27" s="9" t="s">
        <v>29</v>
      </c>
      <c r="D27" s="6" t="s">
        <v>30</v>
      </c>
      <c r="E27" s="6" t="s">
        <v>31</v>
      </c>
      <c r="F27" s="6" t="s">
        <v>31</v>
      </c>
      <c r="G27" s="6" t="s">
        <v>68</v>
      </c>
      <c r="H27" s="2" t="s">
        <v>64</v>
      </c>
      <c r="I27" s="8">
        <f>SUM(J27:N27)</f>
        <v>7486.2</v>
      </c>
      <c r="J27" s="7">
        <v>7486.2</v>
      </c>
      <c r="K27" s="4">
        <v>0</v>
      </c>
      <c r="L27" s="11">
        <v>0</v>
      </c>
      <c r="M27" s="11">
        <v>0</v>
      </c>
      <c r="N27" s="3">
        <v>0</v>
      </c>
    </row>
    <row r="28" spans="1:14" ht="22.5" customHeight="1">
      <c r="A28" s="44"/>
      <c r="B28" s="52"/>
      <c r="C28" s="9" t="s">
        <v>77</v>
      </c>
      <c r="D28" s="6" t="s">
        <v>26</v>
      </c>
      <c r="E28" s="6" t="s">
        <v>26</v>
      </c>
      <c r="F28" s="6" t="s">
        <v>26</v>
      </c>
      <c r="G28" s="6" t="s">
        <v>26</v>
      </c>
      <c r="H28" s="2" t="s">
        <v>26</v>
      </c>
      <c r="I28" s="8">
        <f>SUM(J28:N28)</f>
        <v>27630</v>
      </c>
      <c r="J28" s="7">
        <v>0</v>
      </c>
      <c r="K28" s="4">
        <v>18630</v>
      </c>
      <c r="L28" s="11">
        <v>3000</v>
      </c>
      <c r="M28" s="11">
        <v>3000</v>
      </c>
      <c r="N28" s="3">
        <v>3000</v>
      </c>
    </row>
    <row r="29" spans="1:14" ht="24.75" customHeight="1">
      <c r="A29" s="43" t="s">
        <v>55</v>
      </c>
      <c r="B29" s="53" t="s">
        <v>39</v>
      </c>
      <c r="C29" s="9" t="s">
        <v>29</v>
      </c>
      <c r="D29" s="6" t="s">
        <v>30</v>
      </c>
      <c r="E29" s="6" t="s">
        <v>31</v>
      </c>
      <c r="F29" s="6" t="s">
        <v>31</v>
      </c>
      <c r="G29" s="6" t="s">
        <v>68</v>
      </c>
      <c r="H29" s="6" t="s">
        <v>32</v>
      </c>
      <c r="I29" s="8">
        <f t="shared" si="4"/>
        <v>1111.2</v>
      </c>
      <c r="J29" s="7">
        <v>557</v>
      </c>
      <c r="K29" s="7">
        <v>554.20000000000005</v>
      </c>
      <c r="L29" s="7">
        <v>0</v>
      </c>
      <c r="M29" s="8">
        <v>0</v>
      </c>
      <c r="N29" s="8">
        <v>0</v>
      </c>
    </row>
    <row r="30" spans="1:14" ht="22.5" customHeight="1">
      <c r="A30" s="44"/>
      <c r="B30" s="52"/>
      <c r="C30" s="9" t="s">
        <v>29</v>
      </c>
      <c r="D30" s="6" t="s">
        <v>30</v>
      </c>
      <c r="E30" s="6" t="s">
        <v>31</v>
      </c>
      <c r="F30" s="6" t="s">
        <v>31</v>
      </c>
      <c r="G30" s="6" t="s">
        <v>70</v>
      </c>
      <c r="H30" s="6" t="s">
        <v>32</v>
      </c>
      <c r="I30" s="8">
        <f t="shared" si="4"/>
        <v>1720</v>
      </c>
      <c r="J30" s="7">
        <v>0</v>
      </c>
      <c r="K30" s="7">
        <v>0</v>
      </c>
      <c r="L30" s="7">
        <v>760</v>
      </c>
      <c r="M30" s="8">
        <v>480</v>
      </c>
      <c r="N30" s="8">
        <v>480</v>
      </c>
    </row>
    <row r="31" spans="1:14" ht="22.5" customHeight="1">
      <c r="A31" s="43" t="s">
        <v>56</v>
      </c>
      <c r="B31" s="53" t="s">
        <v>40</v>
      </c>
      <c r="C31" s="9" t="s">
        <v>29</v>
      </c>
      <c r="D31" s="6" t="s">
        <v>30</v>
      </c>
      <c r="E31" s="6" t="s">
        <v>31</v>
      </c>
      <c r="F31" s="6" t="s">
        <v>31</v>
      </c>
      <c r="G31" s="6" t="s">
        <v>68</v>
      </c>
      <c r="H31" s="6" t="s">
        <v>32</v>
      </c>
      <c r="I31" s="8">
        <f t="shared" si="4"/>
        <v>474.2</v>
      </c>
      <c r="J31" s="7">
        <v>297.89999999999998</v>
      </c>
      <c r="K31" s="7">
        <v>176.3</v>
      </c>
      <c r="L31" s="7">
        <v>0</v>
      </c>
      <c r="M31" s="8">
        <v>0</v>
      </c>
      <c r="N31" s="8">
        <v>0</v>
      </c>
    </row>
    <row r="32" spans="1:14" ht="22.5" customHeight="1">
      <c r="A32" s="44"/>
      <c r="B32" s="52"/>
      <c r="C32" s="9" t="s">
        <v>29</v>
      </c>
      <c r="D32" s="6" t="s">
        <v>30</v>
      </c>
      <c r="E32" s="6" t="s">
        <v>31</v>
      </c>
      <c r="F32" s="6" t="s">
        <v>31</v>
      </c>
      <c r="G32" s="6" t="s">
        <v>70</v>
      </c>
      <c r="H32" s="6" t="s">
        <v>32</v>
      </c>
      <c r="I32" s="8">
        <f t="shared" si="4"/>
        <v>784</v>
      </c>
      <c r="J32" s="7">
        <v>0</v>
      </c>
      <c r="K32" s="7">
        <v>0</v>
      </c>
      <c r="L32" s="7">
        <v>256</v>
      </c>
      <c r="M32" s="8">
        <v>264</v>
      </c>
      <c r="N32" s="8">
        <v>264</v>
      </c>
    </row>
    <row r="33" spans="1:15" ht="24" customHeight="1">
      <c r="A33" s="43" t="s">
        <v>57</v>
      </c>
      <c r="B33" s="54" t="s">
        <v>69</v>
      </c>
      <c r="C33" s="9" t="s">
        <v>29</v>
      </c>
      <c r="D33" s="6" t="s">
        <v>30</v>
      </c>
      <c r="E33" s="6" t="s">
        <v>31</v>
      </c>
      <c r="F33" s="6" t="s">
        <v>31</v>
      </c>
      <c r="G33" s="6" t="s">
        <v>67</v>
      </c>
      <c r="H33" s="6" t="s">
        <v>32</v>
      </c>
      <c r="I33" s="8">
        <f t="shared" si="4"/>
        <v>1117.4000000000001</v>
      </c>
      <c r="J33" s="7">
        <v>680</v>
      </c>
      <c r="K33" s="7">
        <v>437.4</v>
      </c>
      <c r="L33" s="7">
        <v>0</v>
      </c>
      <c r="M33" s="8">
        <v>0</v>
      </c>
      <c r="N33" s="8">
        <v>0</v>
      </c>
    </row>
    <row r="34" spans="1:15" ht="24" customHeight="1">
      <c r="A34" s="44"/>
      <c r="B34" s="55"/>
      <c r="C34" s="9" t="s">
        <v>29</v>
      </c>
      <c r="D34" s="6" t="s">
        <v>30</v>
      </c>
      <c r="E34" s="6" t="s">
        <v>31</v>
      </c>
      <c r="F34" s="6" t="s">
        <v>31</v>
      </c>
      <c r="G34" s="6" t="s">
        <v>70</v>
      </c>
      <c r="H34" s="6" t="s">
        <v>32</v>
      </c>
      <c r="I34" s="8">
        <f t="shared" si="4"/>
        <v>2408</v>
      </c>
      <c r="J34" s="7">
        <v>0</v>
      </c>
      <c r="K34" s="7">
        <v>0</v>
      </c>
      <c r="L34" s="7">
        <v>808</v>
      </c>
      <c r="M34" s="8">
        <v>800</v>
      </c>
      <c r="N34" s="8">
        <v>800</v>
      </c>
    </row>
    <row r="35" spans="1:15" ht="33.75" customHeight="1">
      <c r="A35" s="37" t="s">
        <v>58</v>
      </c>
      <c r="B35" s="34" t="s">
        <v>41</v>
      </c>
      <c r="C35" s="9" t="s">
        <v>29</v>
      </c>
      <c r="D35" s="6" t="s">
        <v>30</v>
      </c>
      <c r="E35" s="6" t="s">
        <v>31</v>
      </c>
      <c r="F35" s="6" t="s">
        <v>31</v>
      </c>
      <c r="G35" s="6" t="s">
        <v>68</v>
      </c>
      <c r="H35" s="6" t="s">
        <v>32</v>
      </c>
      <c r="I35" s="8">
        <f t="shared" si="4"/>
        <v>659.4</v>
      </c>
      <c r="J35" s="7">
        <v>370</v>
      </c>
      <c r="K35" s="7">
        <v>289.39999999999998</v>
      </c>
      <c r="L35" s="7">
        <v>0</v>
      </c>
      <c r="M35" s="8">
        <v>0</v>
      </c>
      <c r="N35" s="8">
        <v>0</v>
      </c>
    </row>
    <row r="36" spans="1:15" ht="36" customHeight="1">
      <c r="A36" s="37" t="s">
        <v>59</v>
      </c>
      <c r="B36" s="34" t="s">
        <v>42</v>
      </c>
      <c r="C36" s="9" t="s">
        <v>29</v>
      </c>
      <c r="D36" s="6" t="s">
        <v>30</v>
      </c>
      <c r="E36" s="6" t="s">
        <v>31</v>
      </c>
      <c r="F36" s="6" t="s">
        <v>31</v>
      </c>
      <c r="G36" s="6" t="s">
        <v>68</v>
      </c>
      <c r="H36" s="6" t="s">
        <v>32</v>
      </c>
      <c r="I36" s="8">
        <f t="shared" si="4"/>
        <v>840</v>
      </c>
      <c r="J36" s="7">
        <v>840</v>
      </c>
      <c r="K36" s="7">
        <v>0</v>
      </c>
      <c r="L36" s="7">
        <v>0</v>
      </c>
      <c r="M36" s="8">
        <v>0</v>
      </c>
      <c r="N36" s="8">
        <v>0</v>
      </c>
    </row>
    <row r="37" spans="1:15" ht="35.25" customHeight="1">
      <c r="A37" s="37" t="s">
        <v>60</v>
      </c>
      <c r="B37" s="34" t="s">
        <v>43</v>
      </c>
      <c r="C37" s="9" t="s">
        <v>29</v>
      </c>
      <c r="D37" s="6" t="s">
        <v>30</v>
      </c>
      <c r="E37" s="6" t="s">
        <v>31</v>
      </c>
      <c r="F37" s="6" t="s">
        <v>31</v>
      </c>
      <c r="G37" s="6" t="s">
        <v>68</v>
      </c>
      <c r="H37" s="6" t="s">
        <v>32</v>
      </c>
      <c r="I37" s="8">
        <f t="shared" si="4"/>
        <v>193</v>
      </c>
      <c r="J37" s="7">
        <v>163.1</v>
      </c>
      <c r="K37" s="7">
        <v>29.9</v>
      </c>
      <c r="L37" s="7">
        <v>0</v>
      </c>
      <c r="M37" s="8">
        <v>0</v>
      </c>
      <c r="N37" s="8">
        <v>0</v>
      </c>
    </row>
    <row r="38" spans="1:15" ht="46.5" customHeight="1">
      <c r="A38" s="37" t="s">
        <v>61</v>
      </c>
      <c r="B38" s="34" t="s">
        <v>44</v>
      </c>
      <c r="C38" s="9" t="s">
        <v>29</v>
      </c>
      <c r="D38" s="6" t="s">
        <v>30</v>
      </c>
      <c r="E38" s="6" t="s">
        <v>31</v>
      </c>
      <c r="F38" s="6" t="s">
        <v>31</v>
      </c>
      <c r="G38" s="6" t="s">
        <v>68</v>
      </c>
      <c r="H38" s="6" t="s">
        <v>32</v>
      </c>
      <c r="I38" s="8">
        <f t="shared" si="4"/>
        <v>2</v>
      </c>
      <c r="J38" s="7">
        <v>2</v>
      </c>
      <c r="K38" s="3">
        <v>0</v>
      </c>
      <c r="L38" s="7">
        <v>0</v>
      </c>
      <c r="M38" s="8">
        <v>0</v>
      </c>
      <c r="N38" s="8">
        <v>0</v>
      </c>
    </row>
    <row r="39" spans="1:15" ht="25.5" customHeight="1">
      <c r="A39" s="38" t="s">
        <v>62</v>
      </c>
      <c r="B39" s="35" t="s">
        <v>45</v>
      </c>
      <c r="C39" s="21" t="s">
        <v>29</v>
      </c>
      <c r="D39" s="28" t="s">
        <v>30</v>
      </c>
      <c r="E39" s="28" t="s">
        <v>31</v>
      </c>
      <c r="F39" s="28" t="s">
        <v>31</v>
      </c>
      <c r="G39" s="28" t="s">
        <v>68</v>
      </c>
      <c r="H39" s="28" t="s">
        <v>32</v>
      </c>
      <c r="I39" s="22">
        <f t="shared" si="4"/>
        <v>676.6</v>
      </c>
      <c r="J39" s="23">
        <v>676.6</v>
      </c>
      <c r="K39" s="23">
        <v>0</v>
      </c>
      <c r="L39" s="23">
        <v>0</v>
      </c>
      <c r="M39" s="22">
        <v>0</v>
      </c>
      <c r="N39" s="22">
        <v>0</v>
      </c>
    </row>
    <row r="40" spans="1:15" ht="22.5" customHeight="1">
      <c r="A40" s="50" t="s">
        <v>63</v>
      </c>
      <c r="B40" s="51" t="s">
        <v>46</v>
      </c>
      <c r="C40" s="24" t="s">
        <v>29</v>
      </c>
      <c r="D40" s="30" t="s">
        <v>30</v>
      </c>
      <c r="E40" s="30" t="s">
        <v>31</v>
      </c>
      <c r="F40" s="30" t="s">
        <v>31</v>
      </c>
      <c r="G40" s="30" t="s">
        <v>68</v>
      </c>
      <c r="H40" s="30" t="s">
        <v>32</v>
      </c>
      <c r="I40" s="25">
        <f>SUM(J40:N40)</f>
        <v>2100</v>
      </c>
      <c r="J40" s="26">
        <v>1050</v>
      </c>
      <c r="K40" s="26">
        <v>1050</v>
      </c>
      <c r="L40" s="26">
        <v>0</v>
      </c>
      <c r="M40" s="25">
        <v>0</v>
      </c>
      <c r="N40" s="25">
        <v>0</v>
      </c>
    </row>
    <row r="41" spans="1:15" ht="34.5" customHeight="1">
      <c r="A41" s="50"/>
      <c r="B41" s="51"/>
      <c r="C41" s="24" t="s">
        <v>29</v>
      </c>
      <c r="D41" s="30" t="s">
        <v>30</v>
      </c>
      <c r="E41" s="30" t="s">
        <v>31</v>
      </c>
      <c r="F41" s="30" t="s">
        <v>31</v>
      </c>
      <c r="G41" s="30" t="s">
        <v>70</v>
      </c>
      <c r="H41" s="30" t="s">
        <v>32</v>
      </c>
      <c r="I41" s="25">
        <f t="shared" ref="I41" si="5">SUM(J41:N41)</f>
        <v>7186</v>
      </c>
      <c r="J41" s="27">
        <v>0</v>
      </c>
      <c r="K41" s="27">
        <v>0</v>
      </c>
      <c r="L41" s="26">
        <v>2338</v>
      </c>
      <c r="M41" s="25">
        <v>2424</v>
      </c>
      <c r="N41" s="25">
        <v>2424</v>
      </c>
      <c r="O41" s="31" t="s">
        <v>65</v>
      </c>
    </row>
    <row r="42" spans="1:15" ht="1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5" ht="27" customHeight="1"/>
    <row r="44" spans="1:15">
      <c r="B44" s="31" t="s">
        <v>78</v>
      </c>
    </row>
    <row r="45" spans="1:15">
      <c r="B45" s="31" t="s">
        <v>79</v>
      </c>
      <c r="M45" s="42" t="s">
        <v>80</v>
      </c>
      <c r="N45" s="42"/>
    </row>
  </sheetData>
  <mergeCells count="32">
    <mergeCell ref="A25:A28"/>
    <mergeCell ref="A17:A19"/>
    <mergeCell ref="J1:N1"/>
    <mergeCell ref="J2:N2"/>
    <mergeCell ref="A42:L42"/>
    <mergeCell ref="A5:N5"/>
    <mergeCell ref="C7:C9"/>
    <mergeCell ref="D7:D9"/>
    <mergeCell ref="E7:E9"/>
    <mergeCell ref="A3:N3"/>
    <mergeCell ref="F7:F9"/>
    <mergeCell ref="G7:G9"/>
    <mergeCell ref="H7:H9"/>
    <mergeCell ref="I7:I8"/>
    <mergeCell ref="J7:N7"/>
    <mergeCell ref="B20:B21"/>
    <mergeCell ref="B17:B19"/>
    <mergeCell ref="M45:N45"/>
    <mergeCell ref="A20:A21"/>
    <mergeCell ref="A7:A9"/>
    <mergeCell ref="B7:B9"/>
    <mergeCell ref="A40:A41"/>
    <mergeCell ref="B40:B41"/>
    <mergeCell ref="A22:A23"/>
    <mergeCell ref="B22:B23"/>
    <mergeCell ref="B29:B30"/>
    <mergeCell ref="A29:A30"/>
    <mergeCell ref="B33:B34"/>
    <mergeCell ref="A33:A34"/>
    <mergeCell ref="B31:B32"/>
    <mergeCell ref="A31:A32"/>
    <mergeCell ref="B25:B28"/>
  </mergeCells>
  <pageMargins left="0.39370078740157483" right="0.35447916666666668" top="0.82135416666666672" bottom="0.27559055118110237" header="0.55118110236220474" footer="0.78740157480314965"/>
  <pageSetup paperSize="9" scale="83" orientation="landscape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DirectionAndFundingOfDepartment</vt:lpstr>
      <vt:lpstr>DirectionAndFundingOfDepartment!Область_печати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С. Мороз</dc:creator>
  <cp:lastModifiedBy>s.fomina</cp:lastModifiedBy>
  <cp:lastPrinted>2016-02-15T07:01:55Z</cp:lastPrinted>
  <dcterms:created xsi:type="dcterms:W3CDTF">2013-09-25T05:57:41Z</dcterms:created>
  <dcterms:modified xsi:type="dcterms:W3CDTF">2016-03-02T09:44:40Z</dcterms:modified>
</cp:coreProperties>
</file>