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 refMode="R1C1"/>
</workbook>
</file>

<file path=xl/calcChain.xml><?xml version="1.0" encoding="utf-8"?>
<calcChain xmlns="http://schemas.openxmlformats.org/spreadsheetml/2006/main">
  <c r="G282" i="2" l="1"/>
  <c r="G250" i="2"/>
  <c r="G209" i="2"/>
  <c r="G169" i="2"/>
  <c r="G296" i="2"/>
  <c r="G294" i="2"/>
  <c r="G289" i="2"/>
  <c r="G284" i="2"/>
  <c r="G280" i="2"/>
  <c r="G278" i="2"/>
  <c r="G276" i="2"/>
  <c r="G273" i="2"/>
  <c r="G270" i="2"/>
  <c r="G265" i="2"/>
  <c r="G262" i="2"/>
  <c r="G258" i="2"/>
  <c r="G256" i="2"/>
  <c r="G252" i="2"/>
  <c r="G248" i="2"/>
  <c r="G244" i="2"/>
  <c r="G242" i="2"/>
  <c r="G238" i="2"/>
  <c r="G236" i="2"/>
  <c r="G233" i="2"/>
  <c r="G229" i="2"/>
  <c r="G224" i="2"/>
  <c r="G221" i="2"/>
  <c r="G217" i="2"/>
  <c r="G215" i="2" s="1"/>
  <c r="G216" i="2" s="1"/>
  <c r="G212" i="2"/>
  <c r="G210" i="2"/>
  <c r="G208" i="2"/>
  <c r="G205" i="2"/>
  <c r="G202" i="2"/>
  <c r="G199" i="2"/>
  <c r="G193" i="2"/>
  <c r="G191" i="2"/>
  <c r="G189" i="2"/>
  <c r="G186" i="2"/>
  <c r="G184" i="2"/>
  <c r="G182" i="2"/>
  <c r="G179" i="2"/>
  <c r="G177" i="2"/>
  <c r="G175" i="2"/>
  <c r="G173" i="2"/>
  <c r="G171" i="2"/>
  <c r="G167" i="2"/>
  <c r="G165" i="2" s="1"/>
  <c r="G166" i="2" s="1"/>
  <c r="G164" i="2" s="1"/>
  <c r="G227" i="2" l="1"/>
  <c r="G254" i="2"/>
  <c r="G268" i="2"/>
  <c r="G161" i="2"/>
  <c r="G159" i="2"/>
  <c r="G157" i="2"/>
  <c r="G155" i="2"/>
  <c r="G153" i="2"/>
  <c r="G151" i="2"/>
  <c r="G149" i="2"/>
  <c r="G147" i="2" l="1"/>
  <c r="G148" i="2" s="1"/>
  <c r="G145" i="2"/>
  <c r="G143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 l="1"/>
  <c r="G99" i="2"/>
  <c r="G100" i="2"/>
  <c r="G101" i="2"/>
  <c r="G94" i="2"/>
  <c r="G92" i="2"/>
  <c r="G90" i="2"/>
  <c r="G88" i="2" l="1"/>
  <c r="G89" i="2" s="1"/>
  <c r="G98" i="2"/>
  <c r="G86" i="2"/>
  <c r="G84" i="2"/>
  <c r="G82" i="2"/>
  <c r="G76" i="2"/>
  <c r="G74" i="2"/>
  <c r="G72" i="2"/>
  <c r="G70" i="2"/>
  <c r="G68" i="2"/>
  <c r="G66" i="2"/>
  <c r="G64" i="2"/>
  <c r="G62" i="2"/>
  <c r="G60" i="2"/>
  <c r="G56" i="2" s="1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4" i="2" s="1"/>
  <c r="G25" i="2" s="1"/>
  <c r="G80" i="2" l="1"/>
  <c r="G269" i="2"/>
  <c r="G292" i="2" l="1"/>
  <c r="G293" i="2" s="1"/>
  <c r="G260" i="2"/>
  <c r="G261" i="2" s="1"/>
  <c r="G255" i="2"/>
  <c r="G228" i="2"/>
  <c r="G197" i="2" l="1"/>
  <c r="G107" i="2"/>
  <c r="G198" i="2" l="1"/>
  <c r="G81" i="2"/>
  <c r="G57" i="2"/>
  <c r="G22" i="2" s="1"/>
  <c r="G21" i="2" l="1"/>
  <c r="G20" i="2"/>
  <c r="G287" i="2" l="1"/>
  <c r="G163" i="2"/>
  <c r="G104" i="2"/>
  <c r="G105" i="2" s="1"/>
  <c r="G288" i="2" l="1"/>
  <c r="G195" i="2"/>
  <c r="G196" i="2"/>
  <c r="G19" i="2" s="1"/>
  <c r="G18" i="2" s="1"/>
</calcChain>
</file>

<file path=xl/comments1.xml><?xml version="1.0" encoding="utf-8"?>
<comments xmlns="http://schemas.openxmlformats.org/spreadsheetml/2006/main">
  <authors>
    <author>Автор</author>
  </authors>
  <commentList>
    <comment ref="E20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<sst xmlns="http://schemas.openxmlformats.org/spreadsheetml/2006/main" count="1199" uniqueCount="448">
  <si>
    <t>Ведение областного банка данных талантливой молодежи Иркутской области</t>
  </si>
  <si>
    <t>Изготовление полиграфической продукции, раздаточного материала, баннеров, растяжек для популяризации добровольческого движения</t>
  </si>
  <si>
    <t>Награждение представителей талантливой молодежи, работников сферы молодежной политики, руководителей детских и молодежных общественных объединений за достижения в сфере реализации государственной молодежной политики</t>
  </si>
  <si>
    <t>Направление талантливых представителей детей и молодежи во всероссийские детские центры</t>
  </si>
  <si>
    <t>Областной конкурс летних программ для детей и молодежи среди детских и молодежных общественных объединений Иркутской области</t>
  </si>
  <si>
    <t>Организация и проведение выставки научно-технического творчества молодежи</t>
  </si>
  <si>
    <t>Организация и проведение международного молодежного лагеря "Байкал-2020"</t>
  </si>
  <si>
    <t>Организация и проведение областного конкурса "Молодежь Иркутской области в лицах"</t>
  </si>
  <si>
    <t>Организация и проведение областного фестиваля для лучших добровольцев Иркутской области</t>
  </si>
  <si>
    <t>Организация и проведение областного фестиваля студенческого творчества "Студенческая весна"</t>
  </si>
  <si>
    <t>Организация и проведение регионального этапа Всероссийского молодежного инновационного Конвента</t>
  </si>
  <si>
    <t>Организация, проведение и награждение победителей областного конкурса "Кадры нового поколения для местного самоуправления"</t>
  </si>
  <si>
    <t>Организация, проведение и награждение победителей областного конкурса молодежных инновационных проектов</t>
  </si>
  <si>
    <t>Содействие участию представителей талантливой молодежи в межрегиональных, всероссийских, международных конкурсах, фестивалях, семинарах, форумах, слетах, играх, тренингах, а также обучающих программах</t>
  </si>
  <si>
    <t>Информирование и консультирование молодежи по вопросам профессиональной ориентации и трудоустройству</t>
  </si>
  <si>
    <t>Направление участников студенческих трудовых отрядов, прошедших конкурсный отбор, на межрегиональные и всероссийские мероприятия, а также для работы в составе межрегиональных и всероссийских отрядов</t>
  </si>
  <si>
    <t>Организация и проведение инструктивных семинаров, слетов студенческих трудовых отрядов по востребованным специальностям</t>
  </si>
  <si>
    <t>Организация и проведение методических семинаров, тренингов для специалистов по профориентации</t>
  </si>
  <si>
    <t>Поддержка деятельности регионального профориентационного Интернет-портала</t>
  </si>
  <si>
    <t>Проведение семинаров, тренингов, конференций и других мероприятий по профессиональной ориентации, личностному росту, повышению профессиональной и личностной мобильности молодежи</t>
  </si>
  <si>
    <t>Реализация проекта "Сто дворовых команд"</t>
  </si>
  <si>
    <t>Содействие деятельности кабинетов (центров) профориентации в муниципальных образованиях Иркутской области</t>
  </si>
  <si>
    <t>Формирование областного реестра студенческих трудовых отрядов</t>
  </si>
  <si>
    <t>Направление молодых семей, клубов молодых семей для участия в межрегиональных, международных фестивалях, конкурсах, семинарах</t>
  </si>
  <si>
    <t>Организация и проведение мероприятий, посвященных празднованию Международного дня семьи, Дня защиты детей</t>
  </si>
  <si>
    <t>Организация и проведение областного фестиваля клубов молодых семей "Крепкая семья - крепкая Россия"</t>
  </si>
  <si>
    <t>Субсидии бюджетам муниципальных образований Иркутской области на реализацию программ по работе с детьми и молодежью</t>
  </si>
  <si>
    <t>Организация и проведение тренингов, семинаров для молодых людей с ограниченными возможностями здоровья, детей-сирот и детей, оставшихся без попечения родителей, и выпускников учреждений для детей-сирот и детей, оставшихся без попечения родителей, а также молодых людей, возвратившихся из учреждений, исполняющих наказание, специальных учебно-воспитательных учреждений для детей и подростков с девиантным поведением</t>
  </si>
  <si>
    <t>Организация индивидуальной работы по социальной адаптации с выпускниками учреждений для детей-сирот и детей, оставшихся без попечения родителей, а также молодых людей, возвратившихся из учреждений, исполняющих наказание, силами молодежных и детских общественных объединений</t>
  </si>
  <si>
    <t>Создание системы электронных паспортов молодых людей, находящихся в трудной жизненной ситуации</t>
  </si>
  <si>
    <t>Меры по поддержке деятельности поисковых отрядов при проведении мероприятий по увековечиванию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</si>
  <si>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Направление молодежи и руководителей патриотических клубов, центров для участия в межрегиональных и всероссийских соревнованиях патриотической направленности, семинарах, конференциях</t>
  </si>
  <si>
    <t>Организация и проведение акции "Горячая линия для призывников"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</si>
  <si>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общества: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</si>
  <si>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Организация и проведение на территории Иркутской области Всероссийской акции "Георгиевская ленточка"</t>
  </si>
  <si>
    <t>Организация и проведение областной акции "Уголок Российской государственности",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</si>
  <si>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Проведение областного конкурса программ по организации и проведению лагерей патриотической направленности</t>
  </si>
  <si>
    <t xml:space="preserve">Проведение областной военно-спортивной игры "Зарница" для обучающихся в общеобразовательных организациях 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</si>
  <si>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</si>
  <si>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Проведение семинаров, тренингов для специалистов региональной системы патриотического воспитания</t>
  </si>
  <si>
    <t>Развитие и поддержка региональной системы патриотического воспитания и допризывной подготовки молодежи</t>
  </si>
  <si>
    <t>Содействие деятельности региональной системы патриотического воспитания</t>
  </si>
  <si>
    <t>Организация и проведение областного смотра-конкурса профессионального мастерства учителей основ безопасности жизнедеятельности</t>
  </si>
  <si>
    <t>Организация и проведение семинаров, круглых столов, конференций для специалистов, работающих с допризывной молодежью</t>
  </si>
  <si>
    <t>Организация и проведение учебных сборов обучающихся старших курсов государственных профессиональных образовательных организаций Иркутской области</t>
  </si>
  <si>
    <t>Проведение областного слета дружин юных пожарных</t>
  </si>
  <si>
    <t>Основное мероприятие «Государственная молодежная политика» на 2014 - 2018 годы</t>
  </si>
  <si>
    <t>Выделение субсидий детским и молодежным общественным объединениям, входящим в Реестр</t>
  </si>
  <si>
    <t>Информационное обеспечение молодежи, в том числе информирование населения о реализации молодежной политики на территории Иркутской области</t>
  </si>
  <si>
    <t>Мониторинг средств массовой информации за реализацией молодежной политики исполнительными органами государственной власти Иркутской области, муниципальными образованиями Иркутской области, общественными объединениями и другими субъектами молодежной политики</t>
  </si>
  <si>
    <t>Обеспечение деятельности учреждений в области молодежной политики</t>
  </si>
  <si>
    <t>Организация и проведение мероприятий, направленных на профилактику социальных деструкций (за исключением наркомании, алкоголизма и табакокурения)</t>
  </si>
  <si>
    <t>Организация отправки и сопровождения делегаций детей и подростков во всероссийские детские центры</t>
  </si>
  <si>
    <t>Организация социологических исследований по вопросам положения молодежи с целью повышения эффективности реализации молодежной политики</t>
  </si>
  <si>
    <t>Организация, проведение, техническое и методическое обеспечение мероприятий в сфере молодежной политики, в соответствии с планами министерства по физической культуре, спорту и молодежной политике Иркутской области</t>
  </si>
  <si>
    <t>Предоставление консультационной помощи молодежи</t>
  </si>
  <si>
    <t>Проведение заседаний коллегии министерства по физической культуре, спорту и молодежной политике Иркутской области по вопросам молодежной политики</t>
  </si>
  <si>
    <t>Разработка и тиражирование ежегодного государственного доклада "Молодежь Иркутской области"</t>
  </si>
  <si>
    <t>Техническое сопровождение, обновление и хостинг молодежных интернет-сайтов</t>
  </si>
  <si>
    <t>Основное мероприятие «Содействие развитию системы раннего выявления незаконных потребителей наркотиков» на 2014 - 2018 годы</t>
  </si>
  <si>
    <t xml:space="preserve">Организация мероприятий по выявлению  потребителей наркотиков среди работников на социально-значимых объектах и предприятиях с техногенно-опасными производствами,  оказание указанным лицам социально-психологической помощи и включение их в реабилитационные  программы </t>
  </si>
  <si>
    <t>Основное мероприятие «Организация и проведение комплекса мероприятий по профилактике социально-негативных явлений» на 2014 - 2018 годы</t>
  </si>
  <si>
    <t>Организация поддержки деятельности общественных наркопостов - постов  здоровья  в общеобразовательных организациях Иркутской области</t>
  </si>
  <si>
    <t>Поддержка и развитие регионального волонтерского движения из числа несовершеннолетних обучающихся в общеобразовательных организациях, в профессиональных образовательных организациях</t>
  </si>
  <si>
    <t>Основное мероприятие «Организация и проведение  комплекса мероприятий по профилактике социально-негативных явлений среди несовершеннолетних и молодежи на территории Иркутской области» на 2014 - 2018 годы</t>
  </si>
  <si>
    <t xml:space="preserve">Поддержка и развитие регионального волонтерского движения из числа молодежи, обучающихся в профессиональных образовательных организациях, а также образовательных организациях высшего образования </t>
  </si>
  <si>
    <t>Проведение тренингов по формированию здорового образа жизни</t>
  </si>
  <si>
    <t>Содействие формированию здорового образа жизни среди обучающихся в профессиональных образовательных организациях, а также образовательных организациях высшего образования, в том числе через деятельность кабинетов профилактики социально-негативных явлений</t>
  </si>
  <si>
    <t>Организация и проведение  выездных семинаров, консультаций для родителей по вопросам наркопотребления, привлечение родительского актива, общественных объединений к профилактике социально-негативных явлений</t>
  </si>
  <si>
    <t>Обучение педагогов, работников образования и специалистов иных субъектов профилактической деятельности организации антинаркотической работы в рамках проведения выездных семинаров</t>
  </si>
  <si>
    <t>Организация работы по привлечению родительского актива, общественных объединений к профилактике социально-негативных явлений, проведение выездных семинаров, тренингов для родителей по вопросам наркопотребления</t>
  </si>
  <si>
    <t>Основное мероприятие «Создание целостной системы реабилитации наркозависимых: медицинской реабилитации, социально-медицинской реабилитации» на 2014 - 2018 годы</t>
  </si>
  <si>
    <t>Обеспечение деятельности подведомственных учреждений в области  социальной адаптации  лиц страдающих наркотической, алкогольной зависимостями, а также  зависимостями  от психоактивных  веществ  и токсических веществ</t>
  </si>
  <si>
    <t>Оказание консультационных услуг  лицам  страдающим наркотической, алкогольной зависимостями, а также  зависимостями  от психоактивных  веществ  и токсических веществ</t>
  </si>
  <si>
    <t xml:space="preserve">Оказание содействия в организации  мотивационных центров в муниципальных образованиях Иркутской области посредством привлечения специалистов </t>
  </si>
  <si>
    <t>Организация обучения и повышения квалификации специалистов в сфере реабилитации и  ресоциализации потребителей наркотиков</t>
  </si>
  <si>
    <t>Предоставление субсидий на конкурсной основе  некоммерческим организациям, не являющимися муниципальными учреждениями,  в целях оказания социальных услуг детям и молодежи по реабилитации лиц, больных наркоманией</t>
  </si>
  <si>
    <t>Социальная адаптация и реинтеграция в общество лиц, страдающих наркотической, алкогольной зависимостями, а также зависимостями от психоактивных и токсических веществ</t>
  </si>
  <si>
    <t>Осуществление мероприятий, направленных на борьбу с произрастанием дикорастущей конопли</t>
  </si>
  <si>
    <t>Поддержка электронной системы мониторинга наркоситуации Иркутской области, с целью проведения мониторинга наркоситуации в Иркутской области с помощью формирования паспортов наркоситуации 42 муниципальных образований Иркутской области</t>
  </si>
  <si>
    <t>УТВЕРЖДЕН</t>
  </si>
  <si>
    <t xml:space="preserve">распоряжением министерства по физической </t>
  </si>
  <si>
    <t xml:space="preserve">культуре, спорту и молодежной политике </t>
  </si>
  <si>
    <t>Иркутской области</t>
  </si>
  <si>
    <t>ПЛАН МЕРОПРИЯТИЙ</t>
  </si>
  <si>
    <t>ПО РЕАЛИЗАЦИИ ГОСУДАРСТВЕННОЙ ПРОГРАММЫ ИРКУТСКОЙ ОБЛАСТИ</t>
  </si>
  <si>
    <t>"МОЛОДЕЖНАЯ ПОЛИТИКА" НА 2014-2018 ГОДЫ</t>
  </si>
  <si>
    <t>№
п/п</t>
  </si>
  <si>
    <t>Наименование показателя объема мероприятия</t>
  </si>
  <si>
    <t>Значение показателя объема мероприятия (очередной год)</t>
  </si>
  <si>
    <t>1</t>
  </si>
  <si>
    <t>2</t>
  </si>
  <si>
    <t>3</t>
  </si>
  <si>
    <t>4</t>
  </si>
  <si>
    <t>5</t>
  </si>
  <si>
    <t>Подпрограмма  «Качественное развитие потенциала и воспитание молодежи» на 2014 - 2018 годы</t>
  </si>
  <si>
    <t>Министерство по физической культуре, спорту и молодежной политике Иркутской области</t>
  </si>
  <si>
    <t>Х</t>
  </si>
  <si>
    <t>1.1</t>
  </si>
  <si>
    <t xml:space="preserve">ВЦП «Выявление, поддержка и обеспечение самореализации талантливой и социально-активной молодежи» на 2014 - 2018 годы
</t>
  </si>
  <si>
    <t>1.1.1</t>
  </si>
  <si>
    <t>1.1.2</t>
  </si>
  <si>
    <t>1.1.3</t>
  </si>
  <si>
    <t>1.1.4</t>
  </si>
  <si>
    <t>1.1.5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</si>
  <si>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</si>
  <si>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</si>
  <si>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</si>
  <si>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</si>
  <si>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</si>
  <si>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</si>
  <si>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</si>
  <si>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</si>
  <si>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100</t>
  </si>
  <si>
    <t>1.2</t>
  </si>
  <si>
    <t>ВЦП «Обеспечение занятости и профессиональное становление молодежи»  на 2014 - 2018 годы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</si>
  <si>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</si>
  <si>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</si>
  <si>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</si>
  <si>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</si>
  <si>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</si>
  <si>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</si>
  <si>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</si>
  <si>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</si>
  <si>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</si>
  <si>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</si>
  <si>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</si>
  <si>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ВЦП «Поддержка молодых семей, формирование позитивного отношения к институту семьи»  на 2014 - 2018 годы</t>
  </si>
  <si>
    <t>1.3.1</t>
  </si>
  <si>
    <t>1.3.2</t>
  </si>
  <si>
    <t>1.3.3</t>
  </si>
  <si>
    <t>1.4</t>
  </si>
  <si>
    <t>ВЦП «Интеграция в общество молодых людей, оказавшихся в трудной жизненной ситуации»  на 2014 - 2018 годы</t>
  </si>
  <si>
    <t>1.4.1</t>
  </si>
  <si>
    <t>1.4.2</t>
  </si>
  <si>
    <t>1.4.3</t>
  </si>
  <si>
    <t>1.5</t>
  </si>
  <si>
    <t>Основное мероприятие «Оказание поддержки муниципальным образованиям Иркутской области в реализации программ по работе с детьми и молодежью»  на 2014 - 2018 годы</t>
  </si>
  <si>
    <t>1.5.1</t>
  </si>
  <si>
    <t>Подпрограмма  «Патриотическое воспитание молодежи» на 2014 - 2018 годы</t>
  </si>
  <si>
    <t>2.1</t>
  </si>
  <si>
    <t>ВЦП «Патриотическое воспитание граждан в Иркутской области и допризывная подготовка молодежи»  на 2014 - 2018 годы</t>
  </si>
  <si>
    <t>2.1.1</t>
  </si>
  <si>
    <t>2.1.2</t>
  </si>
  <si>
    <t>2.1.3</t>
  </si>
  <si>
    <t>2.1.5</t>
  </si>
  <si>
    <t>2.1.6</t>
  </si>
  <si>
    <t>2.1.7</t>
  </si>
  <si>
    <t>2.1.8</t>
  </si>
  <si>
    <t>2.1.10</t>
  </si>
  <si>
    <t>2.1.12</t>
  </si>
  <si>
    <t>2.1.13</t>
  </si>
  <si>
    <t>2.1.14</t>
  </si>
  <si>
    <t>2.1.15</t>
  </si>
  <si>
    <t>2.1.16</t>
  </si>
  <si>
    <t>2.1.17</t>
  </si>
  <si>
    <t>2.1.18</t>
  </si>
  <si>
    <t>2.2</t>
  </si>
  <si>
    <t>ВЦП «Гражданско - патриотическое воспитание учащихся»  на 2014 - 2018 годы</t>
  </si>
  <si>
    <t>Министерство образования Иркутской области</t>
  </si>
  <si>
    <t>2.2.1</t>
  </si>
  <si>
    <t>2.2.2</t>
  </si>
  <si>
    <t>2.2.3</t>
  </si>
  <si>
    <t>2.2.4</t>
  </si>
  <si>
    <t>2.2.5</t>
  </si>
  <si>
    <t>2.2.6</t>
  </si>
  <si>
    <t>2.2.7</t>
  </si>
  <si>
    <t>Подпрограмма  «Государственная молодежная политика» на 2014 - 2018 годы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</si>
  <si>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</si>
  <si>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</si>
  <si>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</si>
  <si>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</si>
  <si>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</si>
  <si>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</si>
  <si>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</si>
  <si>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</si>
  <si>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</si>
  <si>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</si>
  <si>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</si>
  <si>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</si>
  <si>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</si>
  <si>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Министерство здравоохранения Иркутской области</t>
  </si>
  <si>
    <t>Основное мероприятие «Формирование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обороте» на 2014 - 2018 годы</t>
  </si>
  <si>
    <t xml:space="preserve">Основное мероприятие «Уничтожение дикорастущей конопли в муниципальных образованиях Иркутской области»на 2014-2018 годы </t>
  </si>
  <si>
    <t>Министерство сельского хозяйства Иркутской области</t>
  </si>
  <si>
    <t>№________ от «______» _________________2014 г.</t>
  </si>
  <si>
    <t>4.1</t>
  </si>
  <si>
    <t>4.1.1</t>
  </si>
  <si>
    <t>4.1.2</t>
  </si>
  <si>
    <t>4.1.3</t>
  </si>
  <si>
    <t>4.2</t>
  </si>
  <si>
    <t>4.2.1</t>
  </si>
  <si>
    <t>4.2.2</t>
  </si>
  <si>
    <t>4.3</t>
  </si>
  <si>
    <t>4.3.1</t>
  </si>
  <si>
    <t>4.3.2</t>
  </si>
  <si>
    <t>4.3.3</t>
  </si>
  <si>
    <t>4.4</t>
  </si>
  <si>
    <t>4.4.1</t>
  </si>
  <si>
    <t>4.4.2</t>
  </si>
  <si>
    <t>4.4.4</t>
  </si>
  <si>
    <t>4.4.5</t>
  </si>
  <si>
    <t>4.4.6</t>
  </si>
  <si>
    <t>4.6</t>
  </si>
  <si>
    <t>4.6.1</t>
  </si>
  <si>
    <t>4.6.2</t>
  </si>
  <si>
    <t>4.7</t>
  </si>
  <si>
    <t>4.7.1</t>
  </si>
  <si>
    <t>4.7.2</t>
  </si>
  <si>
    <t>4.9</t>
  </si>
  <si>
    <t>4.9.1</t>
  </si>
  <si>
    <t>4.9.2</t>
  </si>
  <si>
    <t>Подпрограмма  «Комплексные меры профилактики злоупотребления наркотическими средствами, токсическими и психотропными веществами» на 2014 - 2018 годы</t>
  </si>
  <si>
    <t>Оснащение медицинских организаций экспертно-диагностическими приборами для проведения работы по раннему выявлению несовершеннолетних, употребляющих психоактивные вещества</t>
  </si>
  <si>
    <t xml:space="preserve">Проведение профилактических медицинских осмотров обучающихся в общеобразовательных организациях и профессиональных образовательных организациях, а также образовательных организациях высшего образования в целях раннего выявления незаконного потребления наркотических средств, токсических и психотропных веществ </t>
  </si>
  <si>
    <t>Организация выпуска и тиражирования печатной продукции по профилактике незаконного потребления наркотических средств и психотропных веществ, наркомании, токсикомании, табакокурения</t>
  </si>
  <si>
    <t>Поддержка сайта по профилактике незаконного потребления наркотических средств и психотропных веществ, наркомании и токсикомании, размещенного в информационно-телекоммуникационной сети «Интернет»</t>
  </si>
  <si>
    <t>Разработка методических материалов  для проведения семинаров и тренингов среди несовершеннолетних и молодежи по предупреждению употребления наркотических средств, токсических и психотропных веществ</t>
  </si>
  <si>
    <t xml:space="preserve">Проведение консультаций, акций, тренингов, конференций, семинаров и других мероприятий по проблемам профилактики незаконного потребления наркотических средств и психотропных веществ, наркомании, токсикомании и других зависимостей </t>
  </si>
  <si>
    <t>Развитие и поддержка региональной системы профилактики незаконного потребления наркотических средств и психотропных веществ, наркомании и токсикомании (проведение комплекса профилактических мероприятий на территории 42 муниципальных образований Иркутской области для различных целевых групп с помощью специалистов региональной системы)</t>
  </si>
  <si>
    <t>Организация и проведение выездных  семинаров для работников молодежной политики, исполнителей региональной системы профилактики незаконного потребления наркотических средств и психотропных веществ, наркомании и токсикомании и специалистов иных субъектов профилактической деятельности по организации антинаркотической работы</t>
  </si>
  <si>
    <t>Основное мероприятие «Анализ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наркотиков, лечения и медицинской реабилитации и социальной реабилитации больных наркоманией» на 2014 - 2018 годы</t>
  </si>
  <si>
    <t>Формирование банка данных о  распространении и профилактике незаконного потребления наркотических средств и психотропных веществ, наркомании и токсикомании</t>
  </si>
  <si>
    <t>Информационно- методическая работа по профилактике незаконного потребления наркотических средств и психотропных веществ, наркомании и токсикомании и других зависимостей</t>
  </si>
  <si>
    <t>Обеспечение деятельности подведомственных учреждений в области  профилактики незаконного потребления наркотических средств и психотропных веществ, наркомании и токсикомании</t>
  </si>
  <si>
    <t>Проведение областного конкурса муниципальных программ по  профилактике незаконного потребления наркотических средств и психотропных веществ, наркомании и токсикомании и других социально-негативных явлений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</si>
  <si>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физической культуры, спорта и молодежной политики» на 2014 - 2018 годы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</si>
  <si>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образования» на 2014 - 2018 годы</t>
  </si>
  <si>
    <t>Наименование государственной программы, подпрограммы государственной программы,ведомственной целевой программы, основного мероприятия, мероприятия</t>
  </si>
  <si>
    <t>Ответственный исполнитель, соисполнитель, участники, участники мероприятий</t>
  </si>
  <si>
    <t>Срок реализации</t>
  </si>
  <si>
    <t>с (месяц)</t>
  </si>
  <si>
    <t>по (месяц)</t>
  </si>
  <si>
    <t>Источник</t>
  </si>
  <si>
    <t>тыс.руб.</t>
  </si>
  <si>
    <t>Объем ресурсного обеспечения (очередной год)</t>
  </si>
  <si>
    <t>Государственная программа Иркутской области "Молодежная политика" на 2014-2018 годы</t>
  </si>
  <si>
    <t>Всего</t>
  </si>
  <si>
    <t>Областной бюджет (далее - ОБ)</t>
  </si>
  <si>
    <t>Бюджеты муниципальных образований Иркутской области (далее – МБ)</t>
  </si>
  <si>
    <t>ОБ</t>
  </si>
  <si>
    <t xml:space="preserve"> МБ</t>
  </si>
  <si>
    <t xml:space="preserve">  январь </t>
  </si>
  <si>
    <t>декабрь</t>
  </si>
  <si>
    <t xml:space="preserve">  январь</t>
  </si>
  <si>
    <t xml:space="preserve">январь </t>
  </si>
  <si>
    <t>январь</t>
  </si>
  <si>
    <t xml:space="preserve">декабрь </t>
  </si>
  <si>
    <t xml:space="preserve"> декабрь</t>
  </si>
  <si>
    <t>Показатель объема "Осуществление мероприятия (да-1;нет-0)"</t>
  </si>
  <si>
    <t>Показатель объема "Количество лиц, получивших награду", чел.</t>
  </si>
  <si>
    <t>Показатель качества "Количество разработанных проектов", ед.</t>
  </si>
  <si>
    <t>Показатель качества "Количество участников", чел.</t>
  </si>
  <si>
    <t>Показатель объема "Количество лиц, принявших участие в межрегиональных, всероссийских и международных мероприятиях", чел.</t>
  </si>
  <si>
    <t>Показатель объема "Количество лиц, прошедших конкурсный отбор", чел.</t>
  </si>
  <si>
    <t>Показатель объема "Количество проведенных семинаров, слетов студенческих трудовых отрядов", ед.</t>
  </si>
  <si>
    <t>Показатель качества "Доля получателей услуг, удовлетворенных качеством оказанных услуг", %</t>
  </si>
  <si>
    <t>Показатель качества "Количество размещенных информационных материалов", ед.</t>
  </si>
  <si>
    <t>Показатель объема "Количество проведенных тренингов, семинаров", ед.</t>
  </si>
  <si>
    <t>Показатель объема "Осуществление мероприятия (да -1, нет - 0)"</t>
  </si>
  <si>
    <t>Показатель качества "Количество клубов молодых семей, принявших участие в фестивале", ед.</t>
  </si>
  <si>
    <t>Показатель объема "Количество проведенных мероприятий", ед.</t>
  </si>
  <si>
    <t>Показатель объема "Количество лиц, направленных для участия межрегиональных и всероссийских соревнованиях патриотической направленности, семинарах, конференциях", чел.</t>
  </si>
  <si>
    <t>Показатель качества "Количество участников областного конкурса программ по организации и проведению лагерей патриотической направленности", ед.</t>
  </si>
  <si>
    <t>Показатель качества "Количество участников областной военно-спортивной игры "Зарница"", чел.</t>
  </si>
  <si>
    <t>Показатель качества "Количество участников областной военно-спортивной игры "Орленок" (Школа безопасности)", чел.</t>
  </si>
  <si>
    <t>Показатель объема "Количество проведенных областных слетов организаций, занимающихся военно-патриотическим и гражданско-патриотическим воспитанием молодежи", ед.</t>
  </si>
  <si>
    <t>Показатель объема "Количество проведенных семинаров, тренингов", ед.</t>
  </si>
  <si>
    <t>Показатель качества "Количество участников семинаров, тренингов для специалистов региональной системы патриотического воспитания", чел.</t>
  </si>
  <si>
    <t>Показатель качества "Количество мероприятий", ед.</t>
  </si>
  <si>
    <t>Показатель качества "Количество молодежи, принимающее участие в мероприятиях", чел.</t>
  </si>
  <si>
    <t>Показатель объема "Количество новостей, опубликованных в течение года", ед.</t>
  </si>
  <si>
    <t>Показатель качества "Количество размещеннных информационных материалов", ед.</t>
  </si>
  <si>
    <t>Показатель качества "Количество учреждений в области молодежной политики", ед.</t>
  </si>
  <si>
    <t>Показатель объема "Количество лиц, принявших участие в мероприятиях", чел.</t>
  </si>
  <si>
    <t>Показатель качества "Доля групп детей и подростков, своевременно направленных на смены во всероссийские детские центры, от общего числа направленных групп", %</t>
  </si>
  <si>
    <t>Показатель качества "Претензии всероссийских детских центров в связи с несоответствием подбора членов групп детей и подростков заявленной теме смены", ед.</t>
  </si>
  <si>
    <t>Показатель объема "Количество мероприятий, проведенных в течение года", ед.</t>
  </si>
  <si>
    <t>Показатель объема "Количество лиц, принявших участие в социологических опросах", чел.</t>
  </si>
  <si>
    <t>Показатель качества "Количество изданных информационных материалов", ед.</t>
  </si>
  <si>
    <t>Показатель объема "Количество предоставленных консультаций в течение года", ед.</t>
  </si>
  <si>
    <t>Показатель качества "Доля получателей услуги, удовлетворенных ее качеством, от общего числа получателей услуги", %</t>
  </si>
  <si>
    <t>Показатель качества "Доля предоставленных консультаций от общего количества обращений", %</t>
  </si>
  <si>
    <t>Показатель качества "Количество посетителей сайтов", чел.</t>
  </si>
  <si>
    <t>Показатель объема "Количество посетителей сайта", чел.</t>
  </si>
  <si>
    <t>Показатель объема "Количество распространенных информационно-методических материалов в год", экз.</t>
  </si>
  <si>
    <t>Показатель качества "Доля обоснованных жалоб получателей государственной услуги в общем количестве поступивших жалоб", %</t>
  </si>
  <si>
    <t>Показатель качества "Доля населения, охваченная  государственными услугами  от общего количества населения Иркутской области ", %</t>
  </si>
  <si>
    <t>Показатель качества "Количество участников мероприятий", чел.</t>
  </si>
  <si>
    <t>Показатель объема "Количество участников волотерского движения из числа несовершеннолетних и молодежи", чел.</t>
  </si>
  <si>
    <t>Показатель качества "Количество мероприятий, проведенных силами волонтерского движения", ед.</t>
  </si>
  <si>
    <t>Показатель объема "Количество проведенных профилактических мероприятий", ед.</t>
  </si>
  <si>
    <t>Показатель объема "Количество тренингов, проведенных в течение года", ед.</t>
  </si>
  <si>
    <t>Показатель качества "Количество родителей, принявших участие в мероприятиях", чел.</t>
  </si>
  <si>
    <t>Показатель объема "Количество проведенных семинаров", ед.</t>
  </si>
  <si>
    <t>Показатель качества "Количество человек, получивших консультацию", чел.</t>
  </si>
  <si>
    <t>Показатель качества "Количество лиц, поступивших на реабилитацию за счет средств субсидии", чел.</t>
  </si>
  <si>
    <t>Показатель объема "Количество лиц, прошедих реабилитацию", чел.</t>
  </si>
  <si>
    <t>Показатель качества "Доля граждан, успешно прошедших реабилитацию, от общего числа проходивших реабилитацию", %</t>
  </si>
  <si>
    <t>Показатель качества "Доля опубликованных программ к общему количеству представленных на конкурс", %</t>
  </si>
  <si>
    <t>Показатель качества "Количество команд, участвующих в областном слете ДЮП", ед.</t>
  </si>
  <si>
    <t>Показатель объема "Количество проведенных смотров, конкурсов", ед.</t>
  </si>
  <si>
    <t>Показатель объема "Количество проведенных семинаров, круглых столов, конференций", ед.</t>
  </si>
  <si>
    <t>Показатель объема "Количество проведенных учебных сборов", ед.</t>
  </si>
  <si>
    <t>Показатель объема "Количество приобретенных гербицидов", литр</t>
  </si>
  <si>
    <t>Показатель объема "Количество проведенных семинаров/ тренингов", ед.</t>
  </si>
  <si>
    <t>Показатель объема "Количество мероприятий с родителями", ед.</t>
  </si>
  <si>
    <t>Показатель объема "Количество проведенных профилактических мероприятий с обучающимися в рамках деятельности наркопостов", ед.</t>
  </si>
  <si>
    <t>Показатель объема "Количество участников волонтерского движения из числа несовершеннолетних и молодежи", чел.</t>
  </si>
  <si>
    <t>Показатель объема "Количество подготовленных методических материалов", ед.</t>
  </si>
  <si>
    <t>Показатель объема "Осуществление мероприятия (да - 1, нет - 0)"</t>
  </si>
  <si>
    <t>Показатель объема "Количество проведенных слетов, семинаров, конкурсов", ед.</t>
  </si>
  <si>
    <t>Показатель качества "Количество мероприятий проведенных участниками волонтерского движения из числа молодежи", ед.</t>
  </si>
  <si>
    <t>Показатель качества "Количество обучающихся, принявших участие в профилактических мероприятиях", чел.</t>
  </si>
  <si>
    <t>Показатель качества "Количество обращений на сайте в разделе "Откровенный разговор", чел.</t>
  </si>
  <si>
    <t>Показатель качества "Количество родителей, принявших участие", чел.</t>
  </si>
  <si>
    <t>Показатель качества "Количество специалистов, педагогов, принявших участие в семинарах, тренингах", ед.</t>
  </si>
  <si>
    <t>Показатель объема "Количество мотивационных центров в Иркутской области", ед."</t>
  </si>
  <si>
    <t>Показатель качества "Количество уничтоженных очагов произрастания  дикорастущей конопли", га</t>
  </si>
  <si>
    <t>Показатель объема "Количество приобретенных приборов", ед.</t>
  </si>
  <si>
    <t>Показатель объема "Количество организаций, получивших субсидию", ед.</t>
  </si>
  <si>
    <t>Показатель объема "Количество участников", чел.</t>
  </si>
  <si>
    <t>Показатель объема "Тираж полиграфической продукции", шт.</t>
  </si>
  <si>
    <t>Показатель объема "Количество участников конкурса", ед.</t>
  </si>
  <si>
    <t>Показатель качества "Количество лиц, прошедших регинальный этап и принявших участие во Всероссийском  инновационном Конвенте", чел.</t>
  </si>
  <si>
    <t>Показатель объема ""Количество участников конкурса", чел.</t>
  </si>
  <si>
    <t>Содействие в организации обмена опытом в сфере молодежной политики на территории Российской Федерации и за рубежом</t>
  </si>
  <si>
    <t>Показатель объема "Количество лиц, направленных для обмена опытом в сфере молодежной политики", чел.</t>
  </si>
  <si>
    <t>Показатель качества "Количество лиц, воспользовавшихся государственной услугой", чел.</t>
  </si>
  <si>
    <t>Организация и проведение конкурса кабинетов профориентации, профориентологов по реализации проектов (программ), направленных на профориентацию молодежи, в муниципальных образованиях Иркутской области</t>
  </si>
  <si>
    <t>Организация и проведение слетов, семинаров, конкурсов среди советов молодых специалистов, направленных на профессиональное развитие, карьерный рост молодых специалистов на территории Иркутской области</t>
  </si>
  <si>
    <t>Показатель качества "Количество лиц, которым оказаны консультационные, образовательные и тренинговые услуги по профессиональной ориентации и трудоустройству", чел.</t>
  </si>
  <si>
    <t>Показатель качества "Количество студенческих трудовых отрядов, включенных в Реестр", ед.</t>
  </si>
  <si>
    <t>Показатель качества "Количество молодых семей, клубов молодых семей, направленных на участие в межрегиональных, международных фестивалях, конкурсах, семинарах", ед.</t>
  </si>
  <si>
    <t>Организация и проведение областного фестиваля "Золотое сердце Приангарья"</t>
  </si>
  <si>
    <t>январь 2014 г.</t>
  </si>
  <si>
    <t>декабрь 2014 г.</t>
  </si>
  <si>
    <t>Изготовление наглядной агитации (баннеров, растяжек, плакатов, флай-карт), направленной на повышение престижа воинской службы и  формирование положительного отношения к правоохранительным органам</t>
  </si>
  <si>
    <t>Издание книг-воспоминаний ветеранов Великой Отечественной войны</t>
  </si>
  <si>
    <t>Показатель качества "Тираж", шт.</t>
  </si>
  <si>
    <t>Организация и проведение областного полевого лагеря "Юный спасатель" для обучающихся в общеобразовательных организациях, профессиональных образовательных организациях и образовательных организациях высшего образования</t>
  </si>
  <si>
    <t>Показатель качества "Количество участников областного полевого лагеря "Юный спасатель", чел.</t>
  </si>
  <si>
    <t>Организация конкурсов тематических музейных экспозиций, посвященных дням воинской славы России, памятным датам и государственным праздникам</t>
  </si>
  <si>
    <t>Показатель качества "Количество посетителей выставок", чел.</t>
  </si>
  <si>
    <t>Организация, проведение и награждение победителей конкурса на лучшее освещение в печати, в программах радио и телевидения вопросов патриотического воспитания граждан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</si>
  <si>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области), организация и проведение областных конкурсов среди студенческих отрядов добровольных пожарных и спасателей</t>
  </si>
  <si>
    <t>Создание и размещение медийной продукции по вопросам патриотического воспитания</t>
  </si>
  <si>
    <t>Показатель объема "Количество призеров", чел.</t>
  </si>
  <si>
    <t>Показатель качества "Число участников семинаров, конференций", чел.</t>
  </si>
  <si>
    <t>Показатель качества "Число участников сборов", чел.</t>
  </si>
  <si>
    <t>Показатель объема "Количество учителей, принявших участие", чел.</t>
  </si>
  <si>
    <t>Показатель качества "Доля впервые принимающих участие в конкурсе учителей Основ безопасности жизнедеятельности от общего числа участников", %</t>
  </si>
  <si>
    <t>Организация и проведение конкурса программ и методических разработок по патриотическому воспитанию граждан</t>
  </si>
  <si>
    <t>Показатель объема "Количество проведенных конкурсов", ед.</t>
  </si>
  <si>
    <t>Организация и проведение областных мероприятий гражданско-патриотической направленности</t>
  </si>
  <si>
    <t>Показатель качества: "Число педагогических работников и обучающихся образовательных организаций Иркутской области, участвующих в областных смотрах, конкурсах", ед.</t>
  </si>
  <si>
    <t>Поощрение участников региональных летних и зимних фестивалей физкультурно-спортивного комплекса "Готов к труду и обороне"</t>
  </si>
  <si>
    <t>Показатель объема "Количество обучающихся, принявших участие в физкультурно-спортивном комплексе "Готов к труду и обороне" в школьном, муниципальном и региональном этапах", чел.</t>
  </si>
  <si>
    <t>Показатель качества "Доля победителей летних и зимних фестивалей физкультурно-спортивного комплекса "Готов к труду и обороне", от общего числа участников", %</t>
  </si>
  <si>
    <t>Информационное сопровождение мероприятий в сфере молодежной политики</t>
  </si>
  <si>
    <t>Разработка и внедрение системы ресоциализации и постреабилитационного социального патроната лиц, отказавшихся от немедицинского потребления наркотических средств, токсических и психотропных веществ</t>
  </si>
  <si>
    <t>Показатель качества "Количество оказываемых учреждениями государственных услуг", ед.</t>
  </si>
  <si>
    <t>Показатель объема "Количество проведнных заседаний коллегии", ед.</t>
  </si>
  <si>
    <t>Показатель объема "Тираж издания", экз.</t>
  </si>
  <si>
    <t>Показатель качества "Количество социологических исследований, включенных в ежегодный государственный доклад "Молодежь Иркутской области", ед.</t>
  </si>
  <si>
    <t>Показатель объема "Количество споровождаемых интернет-сайтов", ед.</t>
  </si>
  <si>
    <t>Показатель качества "Количество муниципальных образований Иркутской области, молодежь которых включена в банк данных", ед.</t>
  </si>
  <si>
    <t>Показатель качества "Количество муниципальных образований Иркутской области, получивших полиграфическую продукцию", ед.</t>
  </si>
  <si>
    <t>Показатель качества "Количество муниципальных образований, предоставивших кандидатуры для награждения", ед.</t>
  </si>
  <si>
    <t>Показатель качества "Количество  участников летних лагерей для детей и молодежи", чел.</t>
  </si>
  <si>
    <t>Показатель качества "Количество лиц, прошедших региональный этап и принявших участие во Всероссийской выставке научно-технического творчества молодежи", чел.</t>
  </si>
  <si>
    <t>Показатель качества "Количество муниципальных образований Иркутской области, подавших заявки на конкурс", ед.</t>
  </si>
  <si>
    <t>Показатель качества "Количество муниципальных образований Иркутской области, представленных добровольцами", ед.</t>
  </si>
  <si>
    <t>Показатель качества "Количество учебных заведений, принявших участие в проведении областного фестиваля студенческого творчества "Студенческая весна"", ед.</t>
  </si>
  <si>
    <t>Показатель качества "Количество муниципальных образований Иркутской области, подавших заявки на конкурс", чел.</t>
  </si>
  <si>
    <t>Показатель качества "Количество образовательных организаций принявших участие в конкурсе", ед.</t>
  </si>
  <si>
    <t>Показатель качества "Количество посещенных мероприятий", ед.</t>
  </si>
  <si>
    <t>Показатель качества "Количество муниципальных образований, принявших участие в конкурсе", ед.</t>
  </si>
  <si>
    <t>Показатель качества "Количество посетителей сайта", чел.</t>
  </si>
  <si>
    <t>Показатель качества "Количество муниципальных образований Иркутской области, разместивших предметы наглядной агитации", ед.</t>
  </si>
  <si>
    <t>Показатель качества "Количество соревнований, семинаров, конференций", ед.</t>
  </si>
  <si>
    <t>Показатель качества "Доля обращений с положительным исходом", %</t>
  </si>
  <si>
    <t>Показатель качества "Количество муниципальных образований Иркутской области, принявших участие в областной акции "Уголок Российской государственности", ед.</t>
  </si>
  <si>
    <t>Показатель качества "Количество единиц оборудования, выданного специалистам региональной системы патриотического воспитания в целях содействия деятельности региональной системы патриотического воспитания", ед.</t>
  </si>
  <si>
    <t>Показатель объема "Количество работников, прошедших  медицинское тестирование на предмет употребления наркотических веществ работников на социально-значимых объектах и предприятиях с техногенно-опасными производствами, давших согласие на прохождение экспертно-диагностического исследования", чел.</t>
  </si>
  <si>
    <t>Показатель объема "Количество оказываемых учреждением государственных услуг", ед.</t>
  </si>
  <si>
    <t>Показатель качества "Доля расходов учреждений в области молодежной политики на обеспечение деятельности, признанных неэффективными", %</t>
  </si>
  <si>
    <t>Показатель объема  "Количество участников", чел.</t>
  </si>
  <si>
    <t>Показатель качества "Доля участников, получивших сертификаты о прохождении обучения", %.</t>
  </si>
  <si>
    <t>Показатель качества "Количество обновленных паспортов наркоситуации муниципальных образований Иркутской области", ед.</t>
  </si>
  <si>
    <t>Показатель объема "Количество муниципальных образований, входящих в банк данных", ед.</t>
  </si>
  <si>
    <t xml:space="preserve">Показатель объема "Количество сюжетов", ед. </t>
  </si>
  <si>
    <t>Показатель качества "Суммарная продолжительность сюжетов", мин.</t>
  </si>
  <si>
    <t>Показатель качества "Количество участников семинаров, слетов студенческих трудовых отрядов по востребованным специальностям", чел.</t>
  </si>
  <si>
    <t>Показатель качества "Доля профессионально определившейся молодежи из числа получивших услуги по профессиональной ориентации и трудоустройству", %</t>
  </si>
  <si>
    <t>Показатель объема "Количество электронных паспортов, созданных за год", ед.</t>
  </si>
  <si>
    <t>Показатель качества "Доля получателей субсидии, предоставивших отчетные документы в установленные сроки", %</t>
  </si>
  <si>
    <t>Показатель объема "Количество детских и молодежных общественных объединений, входящих в Реестр, получивших субсидии", ед.</t>
  </si>
  <si>
    <t>Показатель качества "Доля детских и молодежных общественных объединений, входящих в Реестр, предоставивших отчеты по расходованию субсидии с нарушением сроков", %</t>
  </si>
  <si>
    <t>Показатель качества "Доля работников, получивших консультационную помощь от числа работников, прошедших медицинское тестирование", %</t>
  </si>
  <si>
    <t>Показатель качества "Доля специализированных учреждений здравоохранения, оснащенных экспертно-диагностическими приборами, от общего количества специализированных учреждений здравоохранения Иркутской области", %</t>
  </si>
  <si>
    <t xml:space="preserve">Показатель объема "Количество обучающихся, прошедших медицинское тестирование  на предмет употребления наркотических веществ", чел. </t>
  </si>
  <si>
    <t>Показатель качества "Количество человек, получивших полиграфическую продукцию", чел.</t>
  </si>
  <si>
    <t>Показатель объема "Количество муниципальных образований признанных победителями по итогам проведения областного конкурса", ед.</t>
  </si>
  <si>
    <t>Показатель качества "Количество муниципальных образований, принявших участие в конкурсе ", ед.</t>
  </si>
  <si>
    <t>Показатель объема "Количество    выездных семинаров, консультаций", ед.</t>
  </si>
  <si>
    <t>Показатель качества "Количество участников семинара", чел.</t>
  </si>
  <si>
    <t>Показатель качества "Количество  ведомств, принимающих  участие в формировании  банка данных",ед.</t>
  </si>
  <si>
    <t>Показатель объема "Количество муниципальных образований Иркутской области, в которых осуществляется поддержка электронной системы мониторинга", ед.</t>
  </si>
  <si>
    <t>4.4.3</t>
  </si>
  <si>
    <t>4.4.7</t>
  </si>
  <si>
    <t>4.4.8</t>
  </si>
  <si>
    <t>4.4.9</t>
  </si>
  <si>
    <t>4.5</t>
  </si>
  <si>
    <t>4.5.1</t>
  </si>
  <si>
    <t>4.5.2</t>
  </si>
  <si>
    <t>4.7.3</t>
  </si>
  <si>
    <t>4.7.4</t>
  </si>
  <si>
    <t>4.7.5</t>
  </si>
  <si>
    <t>4.7.7</t>
  </si>
  <si>
    <t>4.8</t>
  </si>
  <si>
    <t>4.8.1</t>
  </si>
  <si>
    <t>Показатель объема "Количество  разработанных методических материалов", ед.</t>
  </si>
  <si>
    <t>Показатель качества "Количество специалистов, получивших материалы", чел.</t>
  </si>
  <si>
    <t>Показатель качества "Доля обучающихся, получивших консультационную помощь из числа обучающихся, прошедших медицинское тестирование", %</t>
  </si>
  <si>
    <t xml:space="preserve">Показатель качества "Количество лиц, включенных на постреабилитационное сопровождение", чел. </t>
  </si>
  <si>
    <t>НА 2015 ГОД</t>
  </si>
  <si>
    <t>Показатель объема "Количество участников лагеря", чел.</t>
  </si>
  <si>
    <t>Показатель качества "Процент исполнения квоты, определенной для детей и молодежи Иркутской области во Всероссийских детских центрах", %</t>
  </si>
  <si>
    <t>1.1.6</t>
  </si>
  <si>
    <t>1.4.4</t>
  </si>
  <si>
    <t>2.1.4</t>
  </si>
  <si>
    <t>Показатель объема "Количество работников, прошедших  медицинское тестирование на предмет употребления наркотических веществ работников на социально-значимых объектах и предприятиях с техногенно-опасными производствами", чел.</t>
  </si>
  <si>
    <t>Показатель объема "Количество Всероссийских детских центров, предоставляющих путевки талантливым детям и молодежи Иркутской области", ед.</t>
  </si>
  <si>
    <t>1.1.15</t>
  </si>
  <si>
    <t>2.1.9</t>
  </si>
  <si>
    <t>2.1.11</t>
  </si>
  <si>
    <t>2.1.19</t>
  </si>
  <si>
    <t>3.1.13</t>
  </si>
  <si>
    <t>4.7.6</t>
  </si>
  <si>
    <t>Показатель объема "Количество молодежи, получившей услуги кабинетов (центров) профориентации", чел.</t>
  </si>
  <si>
    <t>Показатель объема "Количество муниципальных образований, получивших субсидию из областного бюджета", ед.</t>
  </si>
  <si>
    <t>Показатель качества: количество прокатов, ед.</t>
  </si>
  <si>
    <t>Показатель объема "Количество средств массовой информации, по которым осуществляется мониторинг", ед.</t>
  </si>
  <si>
    <t>Показатель качества "Количество новостей", ед.</t>
  </si>
  <si>
    <t>Показатель объема "Доля освоенных путевок от выделенных региону на календарный год", %</t>
  </si>
  <si>
    <t>Показатель объема "Количество изготовленной полиграфической продукции", ед.</t>
  </si>
  <si>
    <t>Показатель качества "Количество специалистов, получивших методические материалы",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</si>
</sst>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10419]#,##0.0"/>
    <numFmt numFmtId="166" formatCode="[$-10419]#,##0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readingOrder="1"/>
    </xf>
    <xf numFmtId="164" fontId="7" fillId="0" borderId="1" xfId="0" applyNumberFormat="1" applyFont="1" applyFill="1" applyBorder="1" applyAlignment="1">
      <alignment horizontal="center" vertical="center" readingOrder="1"/>
    </xf>
    <xf numFmtId="164" fontId="9" fillId="0" borderId="1" xfId="0" applyNumberFormat="1" applyFont="1" applyFill="1" applyBorder="1" applyAlignment="1">
      <alignment horizontal="center" vertical="center" readingOrder="1"/>
    </xf>
    <xf numFmtId="165" fontId="7" fillId="0" borderId="1" xfId="0" applyNumberFormat="1" applyFont="1" applyFill="1" applyBorder="1" applyAlignment="1">
      <alignment horizontal="center" vertical="center" readingOrder="1"/>
    </xf>
    <xf numFmtId="165" fontId="10" fillId="0" borderId="1" xfId="2" applyNumberFormat="1" applyFont="1" applyFill="1" applyBorder="1" applyAlignment="1">
      <alignment horizontal="center" vertical="center" wrapText="1" readingOrder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49" fontId="10" fillId="0" borderId="1" xfId="0" applyNumberFormat="1" applyFont="1" applyFill="1" applyBorder="1" applyAlignment="1">
      <alignment horizontal="center" vertical="center" wrapText="1" readingOrder="1"/>
    </xf>
    <xf numFmtId="3" fontId="10" fillId="0" borderId="1" xfId="0" applyNumberFormat="1" applyFont="1" applyFill="1" applyBorder="1" applyAlignment="1">
      <alignment horizontal="center" vertical="center" readingOrder="1"/>
    </xf>
    <xf numFmtId="165" fontId="9" fillId="0" borderId="1" xfId="0" applyNumberFormat="1" applyFont="1" applyFill="1" applyBorder="1" applyAlignment="1">
      <alignment horizontal="center" vertical="center" readingOrder="1"/>
    </xf>
    <xf numFmtId="3" fontId="3" fillId="0" borderId="1" xfId="0" applyNumberFormat="1" applyFont="1" applyFill="1" applyBorder="1" applyAlignment="1">
      <alignment horizontal="center" vertical="center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4" fontId="10" fillId="0" borderId="1" xfId="0" applyNumberFormat="1" applyFont="1" applyFill="1" applyBorder="1" applyAlignment="1">
      <alignment horizontal="center" vertical="center" readingOrder="1"/>
    </xf>
    <xf numFmtId="49" fontId="10" fillId="0" borderId="1" xfId="0" applyNumberFormat="1" applyFont="1" applyFill="1" applyBorder="1" applyAlignment="1">
      <alignment horizontal="center" vertical="center" readingOrder="1"/>
    </xf>
    <xf numFmtId="164" fontId="10" fillId="0" borderId="1" xfId="0" applyNumberFormat="1" applyFont="1" applyFill="1" applyBorder="1" applyAlignment="1">
      <alignment horizontal="center" vertical="center" readingOrder="1"/>
    </xf>
    <xf numFmtId="167" fontId="10" fillId="0" borderId="1" xfId="0" applyNumberFormat="1" applyFont="1" applyFill="1" applyBorder="1" applyAlignment="1">
      <alignment horizontal="center" vertical="center" readingOrder="1"/>
    </xf>
    <xf numFmtId="166" fontId="3" fillId="0" borderId="1" xfId="2" applyNumberFormat="1" applyFont="1" applyFill="1" applyBorder="1" applyAlignment="1">
      <alignment horizontal="center" vertical="center" wrapText="1" readingOrder="1"/>
    </xf>
    <xf numFmtId="0" fontId="10" fillId="0" borderId="1" xfId="2" applyNumberFormat="1" applyFont="1" applyFill="1" applyBorder="1" applyAlignment="1">
      <alignment horizontal="center" vertical="center" wrapText="1" readingOrder="1"/>
    </xf>
    <xf numFmtId="0" fontId="10" fillId="0" borderId="1" xfId="2" applyNumberFormat="1" applyFont="1" applyFill="1" applyBorder="1" applyAlignment="1">
      <alignment horizontal="center" vertical="center" wrapText="1" readingOrder="1"/>
    </xf>
    <xf numFmtId="165" fontId="10" fillId="0" borderId="1" xfId="2" applyNumberFormat="1" applyFont="1" applyFill="1" applyBorder="1" applyAlignment="1">
      <alignment horizontal="center" vertical="center" wrapText="1" readingOrder="1"/>
    </xf>
    <xf numFmtId="165" fontId="6" fillId="0" borderId="1" xfId="2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8" fillId="0" borderId="1" xfId="2" applyNumberFormat="1" applyFont="1" applyFill="1" applyBorder="1" applyAlignment="1">
      <alignment horizontal="center" vertical="center" wrapText="1" readingOrder="1"/>
    </xf>
    <xf numFmtId="3" fontId="10" fillId="0" borderId="1" xfId="0" applyNumberFormat="1" applyFont="1" applyFill="1" applyBorder="1" applyAlignment="1">
      <alignment horizontal="center" vertical="center" readingOrder="1"/>
    </xf>
    <xf numFmtId="0" fontId="7" fillId="0" borderId="1" xfId="0" applyFont="1" applyFill="1" applyBorder="1" applyAlignment="1">
      <alignment horizontal="center" vertical="center" readingOrder="1"/>
    </xf>
    <xf numFmtId="3" fontId="3" fillId="0" borderId="1" xfId="0" applyNumberFormat="1" applyFont="1" applyFill="1" applyBorder="1" applyAlignment="1">
      <alignment horizontal="center" vertical="center" readingOrder="1"/>
    </xf>
    <xf numFmtId="49" fontId="10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readingOrder="1"/>
    </xf>
    <xf numFmtId="166" fontId="3" fillId="0" borderId="1" xfId="2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2" applyNumberFormat="1" applyFont="1" applyFill="1" applyBorder="1" applyAlignment="1">
      <alignment horizontal="center" vertical="center" wrapText="1" readingOrder="1"/>
    </xf>
    <xf numFmtId="49" fontId="6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top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49" fontId="10" fillId="0" borderId="1" xfId="2" applyNumberFormat="1" applyFont="1" applyFill="1" applyBorder="1" applyAlignment="1">
      <alignment horizontal="center" vertical="center" wrapText="1" readingOrder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0" fontId="9" fillId="0" borderId="1" xfId="2" applyNumberFormat="1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2"/>
  <sheetViews>
    <sheetView tabSelected="1" view="pageLayout" zoomScaleNormal="100" workbookViewId="0">
      <selection activeCell="B145" sqref="B145:B146"/>
    </sheetView>
  </sheetViews>
  <sheetFormatPr defaultRowHeight="12.75" x14ac:dyDescent="0.2"/>
  <cols>
    <col min="1" max="1" width="5.7109375" style="1" customWidth="1"/>
    <col min="2" max="2" width="32.28515625" style="6" customWidth="1"/>
    <col min="3" max="3" width="21.28515625" style="2" customWidth="1"/>
    <col min="4" max="4" width="7.5703125" style="6" customWidth="1"/>
    <col min="5" max="5" width="8" style="6" customWidth="1"/>
    <col min="6" max="6" width="15.140625" style="6" customWidth="1"/>
    <col min="7" max="7" width="10.7109375" style="6" customWidth="1"/>
    <col min="8" max="8" width="32.5703125" style="2" customWidth="1"/>
    <col min="9" max="9" width="12.5703125" style="2" customWidth="1"/>
    <col min="10" max="16384" width="9.140625" style="1"/>
  </cols>
  <sheetData>
    <row r="1" spans="1:9" ht="15.75" x14ac:dyDescent="0.2">
      <c r="G1" s="9" t="s">
        <v>80</v>
      </c>
      <c r="H1" s="10"/>
      <c r="I1" s="10"/>
    </row>
    <row r="2" spans="1:9" ht="15.75" x14ac:dyDescent="0.2">
      <c r="G2" s="9" t="s">
        <v>81</v>
      </c>
      <c r="H2" s="10"/>
      <c r="I2" s="10"/>
    </row>
    <row r="3" spans="1:9" ht="15.75" x14ac:dyDescent="0.2">
      <c r="G3" s="9" t="s">
        <v>82</v>
      </c>
      <c r="H3" s="10"/>
      <c r="I3" s="10"/>
    </row>
    <row r="4" spans="1:9" ht="15.75" x14ac:dyDescent="0.2">
      <c r="G4" s="9" t="s">
        <v>83</v>
      </c>
      <c r="H4" s="10"/>
      <c r="I4" s="10"/>
    </row>
    <row r="5" spans="1:9" ht="15.75" x14ac:dyDescent="0.2">
      <c r="G5" s="9" t="s">
        <v>185</v>
      </c>
      <c r="H5" s="10"/>
      <c r="I5" s="10"/>
    </row>
    <row r="6" spans="1:9" ht="15.75" x14ac:dyDescent="0.2">
      <c r="G6" s="9"/>
      <c r="H6" s="10"/>
      <c r="I6" s="10"/>
    </row>
    <row r="9" spans="1:9" x14ac:dyDescent="0.2">
      <c r="A9" s="53" t="s">
        <v>84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85</v>
      </c>
      <c r="B10" s="53"/>
      <c r="C10" s="53"/>
      <c r="D10" s="53"/>
      <c r="E10" s="53"/>
      <c r="F10" s="53"/>
      <c r="G10" s="53"/>
      <c r="H10" s="53"/>
      <c r="I10" s="53"/>
    </row>
    <row r="11" spans="1:9" x14ac:dyDescent="0.2">
      <c r="A11" s="53" t="s">
        <v>86</v>
      </c>
      <c r="B11" s="53"/>
      <c r="C11" s="53"/>
      <c r="D11" s="53"/>
      <c r="E11" s="53"/>
      <c r="F11" s="53"/>
      <c r="G11" s="53"/>
      <c r="H11" s="53"/>
      <c r="I11" s="53"/>
    </row>
    <row r="12" spans="1:9" x14ac:dyDescent="0.2">
      <c r="A12" s="53" t="s">
        <v>426</v>
      </c>
      <c r="B12" s="53"/>
      <c r="C12" s="53"/>
      <c r="D12" s="53"/>
      <c r="E12" s="53"/>
      <c r="F12" s="53"/>
      <c r="G12" s="53"/>
      <c r="H12" s="53"/>
      <c r="I12" s="53"/>
    </row>
    <row r="15" spans="1:9" ht="38.25" customHeight="1" x14ac:dyDescent="0.2">
      <c r="A15" s="43" t="s">
        <v>87</v>
      </c>
      <c r="B15" s="43" t="s">
        <v>228</v>
      </c>
      <c r="C15" s="43" t="s">
        <v>229</v>
      </c>
      <c r="D15" s="43" t="s">
        <v>230</v>
      </c>
      <c r="E15" s="43"/>
      <c r="F15" s="54" t="s">
        <v>235</v>
      </c>
      <c r="G15" s="54"/>
      <c r="H15" s="43" t="s">
        <v>88</v>
      </c>
      <c r="I15" s="43" t="s">
        <v>89</v>
      </c>
    </row>
    <row r="16" spans="1:9" ht="50.25" customHeight="1" x14ac:dyDescent="0.2">
      <c r="A16" s="43"/>
      <c r="B16" s="43"/>
      <c r="C16" s="43"/>
      <c r="D16" s="12" t="s">
        <v>231</v>
      </c>
      <c r="E16" s="12" t="s">
        <v>232</v>
      </c>
      <c r="F16" s="12" t="s">
        <v>233</v>
      </c>
      <c r="G16" s="13" t="s">
        <v>234</v>
      </c>
      <c r="H16" s="43"/>
      <c r="I16" s="43"/>
    </row>
    <row r="17" spans="1:9" x14ac:dyDescent="0.2">
      <c r="A17" s="12" t="s">
        <v>90</v>
      </c>
      <c r="B17" s="12" t="s">
        <v>91</v>
      </c>
      <c r="C17" s="12" t="s">
        <v>92</v>
      </c>
      <c r="D17" s="12" t="s">
        <v>93</v>
      </c>
      <c r="E17" s="12" t="s">
        <v>94</v>
      </c>
      <c r="F17" s="12">
        <v>6</v>
      </c>
      <c r="G17" s="14">
        <v>7</v>
      </c>
      <c r="H17" s="12">
        <v>8</v>
      </c>
      <c r="I17" s="12">
        <v>9</v>
      </c>
    </row>
    <row r="18" spans="1:9" ht="18.75" customHeight="1" x14ac:dyDescent="0.2">
      <c r="A18" s="43" t="s">
        <v>236</v>
      </c>
      <c r="B18" s="43"/>
      <c r="C18" s="38" t="s">
        <v>96</v>
      </c>
      <c r="D18" s="43" t="s">
        <v>97</v>
      </c>
      <c r="E18" s="43" t="s">
        <v>97</v>
      </c>
      <c r="F18" s="12" t="s">
        <v>237</v>
      </c>
      <c r="G18" s="15">
        <f>G19+G20</f>
        <v>92363.1</v>
      </c>
      <c r="H18" s="43" t="s">
        <v>97</v>
      </c>
      <c r="I18" s="43" t="s">
        <v>97</v>
      </c>
    </row>
    <row r="19" spans="1:9" ht="41.25" customHeight="1" x14ac:dyDescent="0.2">
      <c r="A19" s="43"/>
      <c r="B19" s="43"/>
      <c r="C19" s="38"/>
      <c r="D19" s="43"/>
      <c r="E19" s="43"/>
      <c r="F19" s="12" t="s">
        <v>238</v>
      </c>
      <c r="G19" s="15">
        <f>G22+G105+G164+G196</f>
        <v>92043.1</v>
      </c>
      <c r="H19" s="43"/>
      <c r="I19" s="43"/>
    </row>
    <row r="20" spans="1:9" ht="83.25" customHeight="1" x14ac:dyDescent="0.2">
      <c r="A20" s="43"/>
      <c r="B20" s="43"/>
      <c r="C20" s="38"/>
      <c r="D20" s="43"/>
      <c r="E20" s="43"/>
      <c r="F20" s="12" t="s">
        <v>239</v>
      </c>
      <c r="G20" s="15">
        <f>G23</f>
        <v>320</v>
      </c>
      <c r="H20" s="43"/>
      <c r="I20" s="43"/>
    </row>
    <row r="21" spans="1:9" s="3" customFormat="1" ht="29.25" customHeight="1" x14ac:dyDescent="0.25">
      <c r="A21" s="38" t="s">
        <v>90</v>
      </c>
      <c r="B21" s="38" t="s">
        <v>95</v>
      </c>
      <c r="C21" s="38" t="s">
        <v>96</v>
      </c>
      <c r="D21" s="38" t="s">
        <v>97</v>
      </c>
      <c r="E21" s="38" t="s">
        <v>97</v>
      </c>
      <c r="F21" s="12" t="s">
        <v>237</v>
      </c>
      <c r="G21" s="16">
        <f>G22+G23</f>
        <v>13880.8</v>
      </c>
      <c r="H21" s="38" t="s">
        <v>97</v>
      </c>
      <c r="I21" s="38" t="s">
        <v>97</v>
      </c>
    </row>
    <row r="22" spans="1:9" s="3" customFormat="1" ht="16.5" customHeight="1" x14ac:dyDescent="0.25">
      <c r="A22" s="38"/>
      <c r="B22" s="38"/>
      <c r="C22" s="38"/>
      <c r="D22" s="38"/>
      <c r="E22" s="38"/>
      <c r="F22" s="12" t="s">
        <v>240</v>
      </c>
      <c r="G22" s="16">
        <f>G25+G57+G81+G89+G99</f>
        <v>13560.8</v>
      </c>
      <c r="H22" s="38"/>
      <c r="I22" s="38"/>
    </row>
    <row r="23" spans="1:9" s="3" customFormat="1" ht="18" customHeight="1" x14ac:dyDescent="0.25">
      <c r="A23" s="38"/>
      <c r="B23" s="38"/>
      <c r="C23" s="38"/>
      <c r="D23" s="38"/>
      <c r="E23" s="38"/>
      <c r="F23" s="12" t="s">
        <v>241</v>
      </c>
      <c r="G23" s="16">
        <v>320</v>
      </c>
      <c r="H23" s="38"/>
      <c r="I23" s="38"/>
    </row>
    <row r="24" spans="1:9" s="4" customFormat="1" ht="53.25" customHeight="1" x14ac:dyDescent="0.2">
      <c r="A24" s="43" t="s">
        <v>98</v>
      </c>
      <c r="B24" s="49" t="s">
        <v>99</v>
      </c>
      <c r="C24" s="43" t="s">
        <v>96</v>
      </c>
      <c r="D24" s="43" t="s">
        <v>97</v>
      </c>
      <c r="E24" s="43" t="s">
        <v>97</v>
      </c>
      <c r="F24" s="12" t="s">
        <v>237</v>
      </c>
      <c r="G24" s="17">
        <f>G26+G28+G30+G32+G34+G36+G38+G40+G42+G44+G46+G48+G50+G52+G54</f>
        <v>10084.799999999999</v>
      </c>
      <c r="H24" s="43" t="s">
        <v>97</v>
      </c>
      <c r="I24" s="43" t="s">
        <v>97</v>
      </c>
    </row>
    <row r="25" spans="1:9" s="4" customFormat="1" ht="15.75" customHeight="1" x14ac:dyDescent="0.2">
      <c r="A25" s="43"/>
      <c r="B25" s="49"/>
      <c r="C25" s="43"/>
      <c r="D25" s="43"/>
      <c r="E25" s="43"/>
      <c r="F25" s="12" t="s">
        <v>240</v>
      </c>
      <c r="G25" s="17">
        <f>G24</f>
        <v>10084.799999999999</v>
      </c>
      <c r="H25" s="43"/>
      <c r="I25" s="43"/>
    </row>
    <row r="26" spans="1:9" ht="39.75" customHeight="1" x14ac:dyDescent="0.2">
      <c r="A26" s="50" t="s">
        <v>100</v>
      </c>
      <c r="B26" s="37" t="s">
        <v>0</v>
      </c>
      <c r="C26" s="34" t="s">
        <v>96</v>
      </c>
      <c r="D26" s="35" t="s">
        <v>242</v>
      </c>
      <c r="E26" s="34" t="s">
        <v>243</v>
      </c>
      <c r="F26" s="11" t="s">
        <v>237</v>
      </c>
      <c r="G26" s="18">
        <v>0</v>
      </c>
      <c r="H26" s="11" t="s">
        <v>321</v>
      </c>
      <c r="I26" s="11">
        <v>7100</v>
      </c>
    </row>
    <row r="27" spans="1:9" ht="57.75" customHeight="1" x14ac:dyDescent="0.2">
      <c r="A27" s="50"/>
      <c r="B27" s="37"/>
      <c r="C27" s="34"/>
      <c r="D27" s="35"/>
      <c r="E27" s="34"/>
      <c r="F27" s="11" t="s">
        <v>240</v>
      </c>
      <c r="G27" s="18">
        <v>0</v>
      </c>
      <c r="H27" s="11" t="s">
        <v>366</v>
      </c>
      <c r="I27" s="11">
        <v>25</v>
      </c>
    </row>
    <row r="28" spans="1:9" ht="33" customHeight="1" x14ac:dyDescent="0.2">
      <c r="A28" s="50" t="s">
        <v>101</v>
      </c>
      <c r="B28" s="37" t="s">
        <v>1</v>
      </c>
      <c r="C28" s="34" t="s">
        <v>96</v>
      </c>
      <c r="D28" s="35" t="s">
        <v>242</v>
      </c>
      <c r="E28" s="34" t="s">
        <v>243</v>
      </c>
      <c r="F28" s="11" t="s">
        <v>237</v>
      </c>
      <c r="G28" s="18">
        <f>G29</f>
        <v>40</v>
      </c>
      <c r="H28" s="11" t="s">
        <v>322</v>
      </c>
      <c r="I28" s="11">
        <v>150</v>
      </c>
    </row>
    <row r="29" spans="1:9" ht="60.75" customHeight="1" x14ac:dyDescent="0.2">
      <c r="A29" s="50"/>
      <c r="B29" s="37"/>
      <c r="C29" s="34"/>
      <c r="D29" s="35"/>
      <c r="E29" s="34"/>
      <c r="F29" s="11" t="s">
        <v>240</v>
      </c>
      <c r="G29" s="18">
        <v>40</v>
      </c>
      <c r="H29" s="11" t="s">
        <v>367</v>
      </c>
      <c r="I29" s="11">
        <v>30</v>
      </c>
    </row>
    <row r="30" spans="1:9" ht="48" customHeight="1" x14ac:dyDescent="0.2">
      <c r="A30" s="50" t="s">
        <v>102</v>
      </c>
      <c r="B30" s="37" t="s">
        <v>2</v>
      </c>
      <c r="C30" s="34" t="s">
        <v>96</v>
      </c>
      <c r="D30" s="35" t="s">
        <v>244</v>
      </c>
      <c r="E30" s="34" t="s">
        <v>243</v>
      </c>
      <c r="F30" s="11" t="s">
        <v>237</v>
      </c>
      <c r="G30" s="18">
        <f>G31</f>
        <v>68</v>
      </c>
      <c r="H30" s="11" t="s">
        <v>250</v>
      </c>
      <c r="I30" s="11">
        <v>60</v>
      </c>
    </row>
    <row r="31" spans="1:9" ht="54.75" customHeight="1" x14ac:dyDescent="0.2">
      <c r="A31" s="50"/>
      <c r="B31" s="37"/>
      <c r="C31" s="34"/>
      <c r="D31" s="35"/>
      <c r="E31" s="34"/>
      <c r="F31" s="11" t="s">
        <v>240</v>
      </c>
      <c r="G31" s="18">
        <v>68</v>
      </c>
      <c r="H31" s="11" t="s">
        <v>368</v>
      </c>
      <c r="I31" s="11">
        <v>15</v>
      </c>
    </row>
    <row r="32" spans="1:9" ht="64.5" customHeight="1" x14ac:dyDescent="0.2">
      <c r="A32" s="50" t="s">
        <v>103</v>
      </c>
      <c r="B32" s="37" t="s">
        <v>3</v>
      </c>
      <c r="C32" s="34" t="s">
        <v>96</v>
      </c>
      <c r="D32" s="35" t="s">
        <v>244</v>
      </c>
      <c r="E32" s="34" t="s">
        <v>243</v>
      </c>
      <c r="F32" s="11" t="s">
        <v>237</v>
      </c>
      <c r="G32" s="18">
        <f>G33</f>
        <v>1680</v>
      </c>
      <c r="H32" s="33" t="s">
        <v>433</v>
      </c>
      <c r="I32" s="11">
        <v>2</v>
      </c>
    </row>
    <row r="33" spans="1:9" ht="72.75" customHeight="1" x14ac:dyDescent="0.2">
      <c r="A33" s="50"/>
      <c r="B33" s="37"/>
      <c r="C33" s="34"/>
      <c r="D33" s="35"/>
      <c r="E33" s="34"/>
      <c r="F33" s="11" t="s">
        <v>240</v>
      </c>
      <c r="G33" s="18">
        <v>1680</v>
      </c>
      <c r="H33" s="11" t="s">
        <v>428</v>
      </c>
      <c r="I33" s="11">
        <v>95</v>
      </c>
    </row>
    <row r="34" spans="1:9" ht="45" customHeight="1" x14ac:dyDescent="0.2">
      <c r="A34" s="50" t="s">
        <v>104</v>
      </c>
      <c r="B34" s="37" t="s">
        <v>4</v>
      </c>
      <c r="C34" s="34" t="s">
        <v>96</v>
      </c>
      <c r="D34" s="35" t="s">
        <v>244</v>
      </c>
      <c r="E34" s="34" t="s">
        <v>243</v>
      </c>
      <c r="F34" s="11" t="s">
        <v>237</v>
      </c>
      <c r="G34" s="18">
        <f>G35</f>
        <v>1600</v>
      </c>
      <c r="H34" s="11" t="s">
        <v>323</v>
      </c>
      <c r="I34" s="11">
        <v>5</v>
      </c>
    </row>
    <row r="35" spans="1:9" ht="78" customHeight="1" x14ac:dyDescent="0.2">
      <c r="A35" s="50"/>
      <c r="B35" s="37"/>
      <c r="C35" s="34"/>
      <c r="D35" s="35"/>
      <c r="E35" s="34"/>
      <c r="F35" s="11" t="s">
        <v>240</v>
      </c>
      <c r="G35" s="18">
        <v>1600</v>
      </c>
      <c r="H35" s="11" t="s">
        <v>369</v>
      </c>
      <c r="I35" s="11">
        <v>280</v>
      </c>
    </row>
    <row r="36" spans="1:9" ht="51" customHeight="1" x14ac:dyDescent="0.2">
      <c r="A36" s="50" t="s">
        <v>429</v>
      </c>
      <c r="B36" s="37" t="s">
        <v>5</v>
      </c>
      <c r="C36" s="34" t="s">
        <v>96</v>
      </c>
      <c r="D36" s="35" t="s">
        <v>244</v>
      </c>
      <c r="E36" s="34" t="s">
        <v>243</v>
      </c>
      <c r="F36" s="11" t="s">
        <v>237</v>
      </c>
      <c r="G36" s="18">
        <f>G37</f>
        <v>144</v>
      </c>
      <c r="H36" s="11" t="s">
        <v>321</v>
      </c>
      <c r="I36" s="11">
        <v>70</v>
      </c>
    </row>
    <row r="37" spans="1:9" ht="63.75" x14ac:dyDescent="0.2">
      <c r="A37" s="50"/>
      <c r="B37" s="37"/>
      <c r="C37" s="34"/>
      <c r="D37" s="35"/>
      <c r="E37" s="34"/>
      <c r="F37" s="11" t="s">
        <v>240</v>
      </c>
      <c r="G37" s="18">
        <v>144</v>
      </c>
      <c r="H37" s="11" t="s">
        <v>370</v>
      </c>
      <c r="I37" s="11">
        <v>3</v>
      </c>
    </row>
    <row r="38" spans="1:9" ht="51" customHeight="1" x14ac:dyDescent="0.2">
      <c r="A38" s="50" t="s">
        <v>105</v>
      </c>
      <c r="B38" s="37" t="s">
        <v>6</v>
      </c>
      <c r="C38" s="34" t="s">
        <v>96</v>
      </c>
      <c r="D38" s="35" t="s">
        <v>244</v>
      </c>
      <c r="E38" s="34" t="s">
        <v>243</v>
      </c>
      <c r="F38" s="11" t="s">
        <v>237</v>
      </c>
      <c r="G38" s="18">
        <f>G39</f>
        <v>3000</v>
      </c>
      <c r="H38" s="11" t="s">
        <v>427</v>
      </c>
      <c r="I38" s="11">
        <v>300</v>
      </c>
    </row>
    <row r="39" spans="1:9" ht="28.5" customHeight="1" x14ac:dyDescent="0.2">
      <c r="A39" s="50"/>
      <c r="B39" s="37"/>
      <c r="C39" s="34"/>
      <c r="D39" s="35"/>
      <c r="E39" s="34"/>
      <c r="F39" s="11" t="s">
        <v>240</v>
      </c>
      <c r="G39" s="18">
        <v>3000</v>
      </c>
      <c r="H39" s="11" t="s">
        <v>251</v>
      </c>
      <c r="I39" s="11">
        <v>10</v>
      </c>
    </row>
    <row r="40" spans="1:9" ht="38.25" customHeight="1" x14ac:dyDescent="0.2">
      <c r="A40" s="50" t="s">
        <v>106</v>
      </c>
      <c r="B40" s="37" t="s">
        <v>7</v>
      </c>
      <c r="C40" s="34" t="s">
        <v>96</v>
      </c>
      <c r="D40" s="35" t="s">
        <v>244</v>
      </c>
      <c r="E40" s="34" t="s">
        <v>243</v>
      </c>
      <c r="F40" s="11" t="s">
        <v>237</v>
      </c>
      <c r="G40" s="18">
        <f>G41</f>
        <v>400</v>
      </c>
      <c r="H40" s="11" t="s">
        <v>321</v>
      </c>
      <c r="I40" s="11">
        <v>300</v>
      </c>
    </row>
    <row r="41" spans="1:9" ht="54" customHeight="1" x14ac:dyDescent="0.2">
      <c r="A41" s="50"/>
      <c r="B41" s="37"/>
      <c r="C41" s="34"/>
      <c r="D41" s="35"/>
      <c r="E41" s="34"/>
      <c r="F41" s="11" t="s">
        <v>240</v>
      </c>
      <c r="G41" s="18">
        <v>400</v>
      </c>
      <c r="H41" s="11" t="s">
        <v>371</v>
      </c>
      <c r="I41" s="11">
        <v>20</v>
      </c>
    </row>
    <row r="42" spans="1:9" ht="51" customHeight="1" x14ac:dyDescent="0.2">
      <c r="A42" s="50" t="s">
        <v>107</v>
      </c>
      <c r="B42" s="37" t="s">
        <v>8</v>
      </c>
      <c r="C42" s="34" t="s">
        <v>96</v>
      </c>
      <c r="D42" s="35" t="s">
        <v>244</v>
      </c>
      <c r="E42" s="34" t="s">
        <v>243</v>
      </c>
      <c r="F42" s="11" t="s">
        <v>237</v>
      </c>
      <c r="G42" s="18">
        <f>G43</f>
        <v>200</v>
      </c>
      <c r="H42" s="11" t="s">
        <v>321</v>
      </c>
      <c r="I42" s="11">
        <v>60</v>
      </c>
    </row>
    <row r="43" spans="1:9" ht="63" customHeight="1" x14ac:dyDescent="0.2">
      <c r="A43" s="50"/>
      <c r="B43" s="37"/>
      <c r="C43" s="34"/>
      <c r="D43" s="35"/>
      <c r="E43" s="34"/>
      <c r="F43" s="11" t="s">
        <v>240</v>
      </c>
      <c r="G43" s="18">
        <v>200</v>
      </c>
      <c r="H43" s="11" t="s">
        <v>372</v>
      </c>
      <c r="I43" s="11">
        <v>15</v>
      </c>
    </row>
    <row r="44" spans="1:9" ht="36.75" customHeight="1" x14ac:dyDescent="0.2">
      <c r="A44" s="50" t="s">
        <v>108</v>
      </c>
      <c r="B44" s="37" t="s">
        <v>9</v>
      </c>
      <c r="C44" s="34" t="s">
        <v>96</v>
      </c>
      <c r="D44" s="35" t="s">
        <v>244</v>
      </c>
      <c r="E44" s="34" t="s">
        <v>243</v>
      </c>
      <c r="F44" s="11" t="s">
        <v>237</v>
      </c>
      <c r="G44" s="18">
        <f>G45</f>
        <v>720</v>
      </c>
      <c r="H44" s="11" t="s">
        <v>321</v>
      </c>
      <c r="I44" s="11">
        <v>1300</v>
      </c>
    </row>
    <row r="45" spans="1:9" ht="63.75" x14ac:dyDescent="0.2">
      <c r="A45" s="50"/>
      <c r="B45" s="37"/>
      <c r="C45" s="34"/>
      <c r="D45" s="35"/>
      <c r="E45" s="34"/>
      <c r="F45" s="11" t="s">
        <v>240</v>
      </c>
      <c r="G45" s="18">
        <v>720</v>
      </c>
      <c r="H45" s="11" t="s">
        <v>373</v>
      </c>
      <c r="I45" s="11">
        <v>25</v>
      </c>
    </row>
    <row r="46" spans="1:9" ht="34.5" customHeight="1" x14ac:dyDescent="0.2">
      <c r="A46" s="50" t="s">
        <v>109</v>
      </c>
      <c r="B46" s="37" t="s">
        <v>10</v>
      </c>
      <c r="C46" s="34" t="s">
        <v>96</v>
      </c>
      <c r="D46" s="35" t="s">
        <v>244</v>
      </c>
      <c r="E46" s="34" t="s">
        <v>243</v>
      </c>
      <c r="F46" s="11" t="s">
        <v>237</v>
      </c>
      <c r="G46" s="18">
        <f>G47</f>
        <v>240</v>
      </c>
      <c r="H46" s="11" t="s">
        <v>321</v>
      </c>
      <c r="I46" s="11">
        <v>80</v>
      </c>
    </row>
    <row r="47" spans="1:9" ht="51" x14ac:dyDescent="0.2">
      <c r="A47" s="50"/>
      <c r="B47" s="37"/>
      <c r="C47" s="34"/>
      <c r="D47" s="35"/>
      <c r="E47" s="34"/>
      <c r="F47" s="11" t="s">
        <v>240</v>
      </c>
      <c r="G47" s="18">
        <v>240</v>
      </c>
      <c r="H47" s="11" t="s">
        <v>324</v>
      </c>
      <c r="I47" s="11" t="s">
        <v>92</v>
      </c>
    </row>
    <row r="48" spans="1:9" ht="51" customHeight="1" x14ac:dyDescent="0.2">
      <c r="A48" s="50" t="s">
        <v>110</v>
      </c>
      <c r="B48" s="37" t="s">
        <v>11</v>
      </c>
      <c r="C48" s="34" t="s">
        <v>96</v>
      </c>
      <c r="D48" s="35" t="s">
        <v>244</v>
      </c>
      <c r="E48" s="34" t="s">
        <v>243</v>
      </c>
      <c r="F48" s="11" t="s">
        <v>237</v>
      </c>
      <c r="G48" s="18">
        <f>G49</f>
        <v>640</v>
      </c>
      <c r="H48" s="11" t="s">
        <v>321</v>
      </c>
      <c r="I48" s="11">
        <v>80</v>
      </c>
    </row>
    <row r="49" spans="1:9" ht="53.25" customHeight="1" x14ac:dyDescent="0.2">
      <c r="A49" s="50"/>
      <c r="B49" s="37"/>
      <c r="C49" s="34"/>
      <c r="D49" s="35"/>
      <c r="E49" s="34"/>
      <c r="F49" s="11" t="s">
        <v>240</v>
      </c>
      <c r="G49" s="18">
        <v>640</v>
      </c>
      <c r="H49" s="11" t="s">
        <v>374</v>
      </c>
      <c r="I49" s="11">
        <v>35</v>
      </c>
    </row>
    <row r="50" spans="1:9" ht="41.25" customHeight="1" x14ac:dyDescent="0.2">
      <c r="A50" s="50" t="s">
        <v>111</v>
      </c>
      <c r="B50" s="37" t="s">
        <v>12</v>
      </c>
      <c r="C50" s="34" t="s">
        <v>96</v>
      </c>
      <c r="D50" s="35" t="s">
        <v>244</v>
      </c>
      <c r="E50" s="34" t="s">
        <v>243</v>
      </c>
      <c r="F50" s="11" t="s">
        <v>237</v>
      </c>
      <c r="G50" s="18">
        <f>G51</f>
        <v>96.8</v>
      </c>
      <c r="H50" s="11" t="s">
        <v>325</v>
      </c>
      <c r="I50" s="11">
        <v>16</v>
      </c>
    </row>
    <row r="51" spans="1:9" ht="38.25" x14ac:dyDescent="0.2">
      <c r="A51" s="50"/>
      <c r="B51" s="37"/>
      <c r="C51" s="34"/>
      <c r="D51" s="35"/>
      <c r="E51" s="34"/>
      <c r="F51" s="11" t="s">
        <v>240</v>
      </c>
      <c r="G51" s="18">
        <v>96.8</v>
      </c>
      <c r="H51" s="11" t="s">
        <v>375</v>
      </c>
      <c r="I51" s="11">
        <v>5</v>
      </c>
    </row>
    <row r="52" spans="1:9" ht="56.25" customHeight="1" x14ac:dyDescent="0.2">
      <c r="A52" s="50" t="s">
        <v>112</v>
      </c>
      <c r="B52" s="37" t="s">
        <v>326</v>
      </c>
      <c r="C52" s="34" t="s">
        <v>96</v>
      </c>
      <c r="D52" s="35" t="s">
        <v>244</v>
      </c>
      <c r="E52" s="34" t="s">
        <v>243</v>
      </c>
      <c r="F52" s="11" t="s">
        <v>237</v>
      </c>
      <c r="G52" s="18">
        <f>G53</f>
        <v>72</v>
      </c>
      <c r="H52" s="11" t="s">
        <v>327</v>
      </c>
      <c r="I52" s="11">
        <v>2</v>
      </c>
    </row>
    <row r="53" spans="1:9" ht="28.5" customHeight="1" x14ac:dyDescent="0.2">
      <c r="A53" s="50"/>
      <c r="B53" s="37"/>
      <c r="C53" s="34"/>
      <c r="D53" s="35"/>
      <c r="E53" s="34"/>
      <c r="F53" s="11" t="s">
        <v>240</v>
      </c>
      <c r="G53" s="18">
        <v>72</v>
      </c>
      <c r="H53" s="11" t="s">
        <v>376</v>
      </c>
      <c r="I53" s="11">
        <v>2</v>
      </c>
    </row>
    <row r="54" spans="1:9" ht="87" customHeight="1" x14ac:dyDescent="0.2">
      <c r="A54" s="50" t="s">
        <v>434</v>
      </c>
      <c r="B54" s="37" t="s">
        <v>13</v>
      </c>
      <c r="C54" s="34" t="s">
        <v>96</v>
      </c>
      <c r="D54" s="35" t="s">
        <v>244</v>
      </c>
      <c r="E54" s="34" t="s">
        <v>243</v>
      </c>
      <c r="F54" s="11" t="s">
        <v>237</v>
      </c>
      <c r="G54" s="18">
        <f>G55</f>
        <v>1184</v>
      </c>
      <c r="H54" s="11" t="s">
        <v>253</v>
      </c>
      <c r="I54" s="11" t="s">
        <v>113</v>
      </c>
    </row>
    <row r="55" spans="1:9" ht="28.5" customHeight="1" x14ac:dyDescent="0.2">
      <c r="A55" s="50"/>
      <c r="B55" s="37"/>
      <c r="C55" s="34"/>
      <c r="D55" s="35"/>
      <c r="E55" s="34"/>
      <c r="F55" s="11" t="s">
        <v>240</v>
      </c>
      <c r="G55" s="18">
        <v>1184</v>
      </c>
      <c r="H55" s="11" t="s">
        <v>376</v>
      </c>
      <c r="I55" s="11">
        <v>20</v>
      </c>
    </row>
    <row r="56" spans="1:9" s="4" customFormat="1" ht="39" customHeight="1" x14ac:dyDescent="0.2">
      <c r="A56" s="43" t="s">
        <v>114</v>
      </c>
      <c r="B56" s="49" t="s">
        <v>115</v>
      </c>
      <c r="C56" s="43" t="s">
        <v>96</v>
      </c>
      <c r="D56" s="43" t="s">
        <v>97</v>
      </c>
      <c r="E56" s="43" t="s">
        <v>97</v>
      </c>
      <c r="F56" s="11" t="s">
        <v>237</v>
      </c>
      <c r="G56" s="17">
        <f>G58+G60+G62+G66+G68+G70+G72+G74+G76+G78+G64</f>
        <v>2520</v>
      </c>
      <c r="H56" s="43" t="s">
        <v>97</v>
      </c>
      <c r="I56" s="43" t="s">
        <v>97</v>
      </c>
    </row>
    <row r="57" spans="1:9" s="4" customFormat="1" x14ac:dyDescent="0.2">
      <c r="A57" s="43"/>
      <c r="B57" s="49"/>
      <c r="C57" s="43"/>
      <c r="D57" s="43"/>
      <c r="E57" s="43"/>
      <c r="F57" s="11" t="s">
        <v>240</v>
      </c>
      <c r="G57" s="17">
        <f>G56</f>
        <v>2520</v>
      </c>
      <c r="H57" s="43"/>
      <c r="I57" s="43"/>
    </row>
    <row r="58" spans="1:9" ht="51" customHeight="1" x14ac:dyDescent="0.2">
      <c r="A58" s="50" t="s">
        <v>116</v>
      </c>
      <c r="B58" s="37" t="s">
        <v>14</v>
      </c>
      <c r="C58" s="34" t="s">
        <v>96</v>
      </c>
      <c r="D58" s="35" t="s">
        <v>245</v>
      </c>
      <c r="E58" s="35" t="s">
        <v>243</v>
      </c>
      <c r="F58" s="11" t="s">
        <v>237</v>
      </c>
      <c r="G58" s="18">
        <v>0</v>
      </c>
      <c r="H58" s="11" t="s">
        <v>310</v>
      </c>
      <c r="I58" s="11">
        <v>1</v>
      </c>
    </row>
    <row r="59" spans="1:9" ht="48" customHeight="1" x14ac:dyDescent="0.2">
      <c r="A59" s="50"/>
      <c r="B59" s="37"/>
      <c r="C59" s="34"/>
      <c r="D59" s="35"/>
      <c r="E59" s="35"/>
      <c r="F59" s="11" t="s">
        <v>240</v>
      </c>
      <c r="G59" s="18">
        <v>0</v>
      </c>
      <c r="H59" s="11" t="s">
        <v>328</v>
      </c>
      <c r="I59" s="11">
        <v>1800</v>
      </c>
    </row>
    <row r="60" spans="1:9" ht="82.5" customHeight="1" x14ac:dyDescent="0.2">
      <c r="A60" s="50" t="s">
        <v>117</v>
      </c>
      <c r="B60" s="37" t="s">
        <v>15</v>
      </c>
      <c r="C60" s="34" t="s">
        <v>96</v>
      </c>
      <c r="D60" s="35" t="s">
        <v>245</v>
      </c>
      <c r="E60" s="35" t="s">
        <v>243</v>
      </c>
      <c r="F60" s="11" t="s">
        <v>237</v>
      </c>
      <c r="G60" s="18">
        <f>G61</f>
        <v>224</v>
      </c>
      <c r="H60" s="11" t="s">
        <v>254</v>
      </c>
      <c r="I60" s="11">
        <v>35</v>
      </c>
    </row>
    <row r="61" spans="1:9" ht="25.5" x14ac:dyDescent="0.2">
      <c r="A61" s="50"/>
      <c r="B61" s="37"/>
      <c r="C61" s="34"/>
      <c r="D61" s="35"/>
      <c r="E61" s="35"/>
      <c r="F61" s="11" t="s">
        <v>240</v>
      </c>
      <c r="G61" s="18">
        <v>224</v>
      </c>
      <c r="H61" s="11" t="s">
        <v>376</v>
      </c>
      <c r="I61" s="11">
        <v>2</v>
      </c>
    </row>
    <row r="62" spans="1:9" ht="51" customHeight="1" x14ac:dyDescent="0.2">
      <c r="A62" s="50" t="s">
        <v>118</v>
      </c>
      <c r="B62" s="37" t="s">
        <v>16</v>
      </c>
      <c r="C62" s="34" t="s">
        <v>96</v>
      </c>
      <c r="D62" s="35" t="s">
        <v>245</v>
      </c>
      <c r="E62" s="35" t="s">
        <v>243</v>
      </c>
      <c r="F62" s="11" t="s">
        <v>237</v>
      </c>
      <c r="G62" s="18">
        <f>G63</f>
        <v>680</v>
      </c>
      <c r="H62" s="11" t="s">
        <v>255</v>
      </c>
      <c r="I62" s="11" t="s">
        <v>92</v>
      </c>
    </row>
    <row r="63" spans="1:9" ht="67.5" customHeight="1" x14ac:dyDescent="0.2">
      <c r="A63" s="50"/>
      <c r="B63" s="37"/>
      <c r="C63" s="34"/>
      <c r="D63" s="35"/>
      <c r="E63" s="35"/>
      <c r="F63" s="11" t="s">
        <v>240</v>
      </c>
      <c r="G63" s="18">
        <v>680</v>
      </c>
      <c r="H63" s="11" t="s">
        <v>393</v>
      </c>
      <c r="I63" s="11">
        <v>850</v>
      </c>
    </row>
    <row r="64" spans="1:9" ht="35.25" customHeight="1" x14ac:dyDescent="0.2">
      <c r="A64" s="50" t="s">
        <v>119</v>
      </c>
      <c r="B64" s="37" t="s">
        <v>329</v>
      </c>
      <c r="C64" s="34" t="s">
        <v>96</v>
      </c>
      <c r="D64" s="35" t="s">
        <v>245</v>
      </c>
      <c r="E64" s="35" t="s">
        <v>243</v>
      </c>
      <c r="F64" s="11" t="s">
        <v>237</v>
      </c>
      <c r="G64" s="18">
        <f>G65</f>
        <v>120</v>
      </c>
      <c r="H64" s="11" t="s">
        <v>310</v>
      </c>
      <c r="I64" s="11">
        <v>1</v>
      </c>
    </row>
    <row r="65" spans="1:9" ht="64.5" customHeight="1" x14ac:dyDescent="0.2">
      <c r="A65" s="50"/>
      <c r="B65" s="37"/>
      <c r="C65" s="34"/>
      <c r="D65" s="35"/>
      <c r="E65" s="35"/>
      <c r="F65" s="11" t="s">
        <v>240</v>
      </c>
      <c r="G65" s="18">
        <v>120</v>
      </c>
      <c r="H65" s="11" t="s">
        <v>377</v>
      </c>
      <c r="I65" s="11">
        <v>20</v>
      </c>
    </row>
    <row r="66" spans="1:9" ht="51" customHeight="1" x14ac:dyDescent="0.2">
      <c r="A66" s="50" t="s">
        <v>120</v>
      </c>
      <c r="B66" s="37" t="s">
        <v>17</v>
      </c>
      <c r="C66" s="34" t="s">
        <v>96</v>
      </c>
      <c r="D66" s="35" t="s">
        <v>245</v>
      </c>
      <c r="E66" s="35" t="s">
        <v>243</v>
      </c>
      <c r="F66" s="11" t="s">
        <v>237</v>
      </c>
      <c r="G66" s="18">
        <f>G67</f>
        <v>64</v>
      </c>
      <c r="H66" s="11" t="s">
        <v>258</v>
      </c>
      <c r="I66" s="11" t="s">
        <v>90</v>
      </c>
    </row>
    <row r="67" spans="1:9" ht="25.5" x14ac:dyDescent="0.2">
      <c r="A67" s="50"/>
      <c r="B67" s="37"/>
      <c r="C67" s="34"/>
      <c r="D67" s="35"/>
      <c r="E67" s="35"/>
      <c r="F67" s="11" t="s">
        <v>240</v>
      </c>
      <c r="G67" s="18">
        <v>64</v>
      </c>
      <c r="H67" s="11" t="s">
        <v>252</v>
      </c>
      <c r="I67" s="11">
        <v>15</v>
      </c>
    </row>
    <row r="68" spans="1:9" ht="51" customHeight="1" x14ac:dyDescent="0.2">
      <c r="A68" s="50" t="s">
        <v>121</v>
      </c>
      <c r="B68" s="37" t="s">
        <v>330</v>
      </c>
      <c r="C68" s="34" t="s">
        <v>96</v>
      </c>
      <c r="D68" s="35" t="s">
        <v>245</v>
      </c>
      <c r="E68" s="35" t="s">
        <v>243</v>
      </c>
      <c r="F68" s="11" t="s">
        <v>237</v>
      </c>
      <c r="G68" s="18">
        <f>G69</f>
        <v>160</v>
      </c>
      <c r="H68" s="11" t="s">
        <v>311</v>
      </c>
      <c r="I68" s="11" t="s">
        <v>90</v>
      </c>
    </row>
    <row r="69" spans="1:9" ht="25.5" x14ac:dyDescent="0.2">
      <c r="A69" s="50"/>
      <c r="B69" s="37"/>
      <c r="C69" s="34"/>
      <c r="D69" s="35"/>
      <c r="E69" s="35"/>
      <c r="F69" s="11" t="s">
        <v>240</v>
      </c>
      <c r="G69" s="18">
        <v>160</v>
      </c>
      <c r="H69" s="11" t="s">
        <v>252</v>
      </c>
      <c r="I69" s="11">
        <v>115</v>
      </c>
    </row>
    <row r="70" spans="1:9" ht="38.25" customHeight="1" x14ac:dyDescent="0.2">
      <c r="A70" s="50" t="s">
        <v>121</v>
      </c>
      <c r="B70" s="37" t="s">
        <v>18</v>
      </c>
      <c r="C70" s="34" t="s">
        <v>96</v>
      </c>
      <c r="D70" s="35" t="s">
        <v>245</v>
      </c>
      <c r="E70" s="35" t="s">
        <v>243</v>
      </c>
      <c r="F70" s="11" t="s">
        <v>237</v>
      </c>
      <c r="G70" s="18">
        <f>G71</f>
        <v>64</v>
      </c>
      <c r="H70" s="11" t="s">
        <v>249</v>
      </c>
      <c r="I70" s="11" t="s">
        <v>90</v>
      </c>
    </row>
    <row r="71" spans="1:9" ht="33.75" customHeight="1" x14ac:dyDescent="0.2">
      <c r="A71" s="50"/>
      <c r="B71" s="37"/>
      <c r="C71" s="34"/>
      <c r="D71" s="35"/>
      <c r="E71" s="35"/>
      <c r="F71" s="11" t="s">
        <v>240</v>
      </c>
      <c r="G71" s="18">
        <v>64</v>
      </c>
      <c r="H71" s="11" t="s">
        <v>378</v>
      </c>
      <c r="I71" s="11">
        <v>100000</v>
      </c>
    </row>
    <row r="72" spans="1:9" ht="39" customHeight="1" x14ac:dyDescent="0.2">
      <c r="A72" s="50" t="s">
        <v>122</v>
      </c>
      <c r="B72" s="37" t="s">
        <v>19</v>
      </c>
      <c r="C72" s="34" t="s">
        <v>96</v>
      </c>
      <c r="D72" s="35" t="s">
        <v>245</v>
      </c>
      <c r="E72" s="35" t="s">
        <v>243</v>
      </c>
      <c r="F72" s="11" t="s">
        <v>237</v>
      </c>
      <c r="G72" s="18">
        <f>G73</f>
        <v>0</v>
      </c>
      <c r="H72" s="11" t="s">
        <v>249</v>
      </c>
      <c r="I72" s="11">
        <v>1</v>
      </c>
    </row>
    <row r="73" spans="1:9" ht="78" customHeight="1" x14ac:dyDescent="0.2">
      <c r="A73" s="50"/>
      <c r="B73" s="37"/>
      <c r="C73" s="34"/>
      <c r="D73" s="35"/>
      <c r="E73" s="35"/>
      <c r="F73" s="11" t="s">
        <v>240</v>
      </c>
      <c r="G73" s="18">
        <v>0</v>
      </c>
      <c r="H73" s="11" t="s">
        <v>331</v>
      </c>
      <c r="I73" s="11">
        <v>2850</v>
      </c>
    </row>
    <row r="74" spans="1:9" ht="39.75" customHeight="1" x14ac:dyDescent="0.2">
      <c r="A74" s="50" t="s">
        <v>123</v>
      </c>
      <c r="B74" s="37" t="s">
        <v>20</v>
      </c>
      <c r="C74" s="34" t="s">
        <v>96</v>
      </c>
      <c r="D74" s="35" t="s">
        <v>245</v>
      </c>
      <c r="E74" s="35" t="s">
        <v>243</v>
      </c>
      <c r="F74" s="11" t="s">
        <v>237</v>
      </c>
      <c r="G74" s="18">
        <f>G75</f>
        <v>240</v>
      </c>
      <c r="H74" s="11" t="s">
        <v>259</v>
      </c>
      <c r="I74" s="11" t="s">
        <v>90</v>
      </c>
    </row>
    <row r="75" spans="1:9" ht="41.25" customHeight="1" x14ac:dyDescent="0.2">
      <c r="A75" s="50"/>
      <c r="B75" s="37"/>
      <c r="C75" s="34"/>
      <c r="D75" s="35"/>
      <c r="E75" s="35"/>
      <c r="F75" s="11" t="s">
        <v>240</v>
      </c>
      <c r="G75" s="18">
        <v>240</v>
      </c>
      <c r="H75" s="11" t="s">
        <v>252</v>
      </c>
      <c r="I75" s="11">
        <v>160</v>
      </c>
    </row>
    <row r="76" spans="1:9" ht="51" customHeight="1" x14ac:dyDescent="0.2">
      <c r="A76" s="50" t="s">
        <v>124</v>
      </c>
      <c r="B76" s="37" t="s">
        <v>21</v>
      </c>
      <c r="C76" s="34" t="s">
        <v>96</v>
      </c>
      <c r="D76" s="35" t="s">
        <v>245</v>
      </c>
      <c r="E76" s="35" t="s">
        <v>243</v>
      </c>
      <c r="F76" s="11" t="s">
        <v>237</v>
      </c>
      <c r="G76" s="18">
        <f>G77</f>
        <v>968</v>
      </c>
      <c r="H76" s="11" t="s">
        <v>440</v>
      </c>
      <c r="I76" s="11">
        <v>20000</v>
      </c>
    </row>
    <row r="77" spans="1:9" ht="70.5" customHeight="1" x14ac:dyDescent="0.2">
      <c r="A77" s="50"/>
      <c r="B77" s="37"/>
      <c r="C77" s="34"/>
      <c r="D77" s="35"/>
      <c r="E77" s="35"/>
      <c r="F77" s="11" t="s">
        <v>240</v>
      </c>
      <c r="G77" s="18">
        <v>968</v>
      </c>
      <c r="H77" s="11" t="s">
        <v>394</v>
      </c>
      <c r="I77" s="11">
        <v>30</v>
      </c>
    </row>
    <row r="78" spans="1:9" ht="36.75" customHeight="1" x14ac:dyDescent="0.2">
      <c r="A78" s="50" t="s">
        <v>125</v>
      </c>
      <c r="B78" s="37" t="s">
        <v>22</v>
      </c>
      <c r="C78" s="34" t="s">
        <v>96</v>
      </c>
      <c r="D78" s="35" t="s">
        <v>245</v>
      </c>
      <c r="E78" s="35" t="s">
        <v>243</v>
      </c>
      <c r="F78" s="11" t="s">
        <v>237</v>
      </c>
      <c r="G78" s="18">
        <v>0</v>
      </c>
      <c r="H78" s="11" t="s">
        <v>259</v>
      </c>
      <c r="I78" s="11">
        <v>1</v>
      </c>
    </row>
    <row r="79" spans="1:9" ht="50.25" customHeight="1" x14ac:dyDescent="0.2">
      <c r="A79" s="50"/>
      <c r="B79" s="37"/>
      <c r="C79" s="34"/>
      <c r="D79" s="35"/>
      <c r="E79" s="35"/>
      <c r="F79" s="11" t="s">
        <v>240</v>
      </c>
      <c r="G79" s="18">
        <v>0</v>
      </c>
      <c r="H79" s="11" t="s">
        <v>332</v>
      </c>
      <c r="I79" s="11">
        <v>42</v>
      </c>
    </row>
    <row r="80" spans="1:9" s="4" customFormat="1" ht="48.75" customHeight="1" x14ac:dyDescent="0.2">
      <c r="A80" s="43" t="s">
        <v>126</v>
      </c>
      <c r="B80" s="49" t="s">
        <v>127</v>
      </c>
      <c r="C80" s="43" t="s">
        <v>96</v>
      </c>
      <c r="D80" s="43" t="s">
        <v>97</v>
      </c>
      <c r="E80" s="43" t="s">
        <v>97</v>
      </c>
      <c r="F80" s="11" t="s">
        <v>237</v>
      </c>
      <c r="G80" s="17">
        <f>G82+G84+G86</f>
        <v>336</v>
      </c>
      <c r="H80" s="36" t="s">
        <v>97</v>
      </c>
      <c r="I80" s="43" t="s">
        <v>97</v>
      </c>
    </row>
    <row r="81" spans="1:9" s="4" customFormat="1" ht="17.25" customHeight="1" x14ac:dyDescent="0.2">
      <c r="A81" s="43"/>
      <c r="B81" s="49"/>
      <c r="C81" s="43"/>
      <c r="D81" s="43"/>
      <c r="E81" s="43"/>
      <c r="F81" s="11" t="s">
        <v>240</v>
      </c>
      <c r="G81" s="17">
        <f>G80</f>
        <v>336</v>
      </c>
      <c r="H81" s="36"/>
      <c r="I81" s="43"/>
    </row>
    <row r="82" spans="1:9" ht="42" customHeight="1" x14ac:dyDescent="0.2">
      <c r="A82" s="50" t="s">
        <v>128</v>
      </c>
      <c r="B82" s="37" t="s">
        <v>23</v>
      </c>
      <c r="C82" s="34" t="s">
        <v>96</v>
      </c>
      <c r="D82" s="35" t="s">
        <v>246</v>
      </c>
      <c r="E82" s="35" t="s">
        <v>247</v>
      </c>
      <c r="F82" s="11" t="s">
        <v>237</v>
      </c>
      <c r="G82" s="18">
        <f>G83</f>
        <v>96</v>
      </c>
      <c r="H82" s="11" t="s">
        <v>259</v>
      </c>
      <c r="I82" s="11" t="s">
        <v>90</v>
      </c>
    </row>
    <row r="83" spans="1:9" ht="70.5" customHeight="1" x14ac:dyDescent="0.2">
      <c r="A83" s="50"/>
      <c r="B83" s="37"/>
      <c r="C83" s="34"/>
      <c r="D83" s="35"/>
      <c r="E83" s="35"/>
      <c r="F83" s="11" t="s">
        <v>240</v>
      </c>
      <c r="G83" s="18">
        <v>96</v>
      </c>
      <c r="H83" s="11" t="s">
        <v>333</v>
      </c>
      <c r="I83" s="11">
        <v>1</v>
      </c>
    </row>
    <row r="84" spans="1:9" ht="41.25" customHeight="1" x14ac:dyDescent="0.2">
      <c r="A84" s="50" t="s">
        <v>129</v>
      </c>
      <c r="B84" s="37" t="s">
        <v>24</v>
      </c>
      <c r="C84" s="34" t="s">
        <v>96</v>
      </c>
      <c r="D84" s="35" t="s">
        <v>246</v>
      </c>
      <c r="E84" s="35" t="s">
        <v>247</v>
      </c>
      <c r="F84" s="11" t="s">
        <v>237</v>
      </c>
      <c r="G84" s="18">
        <f>G85</f>
        <v>40</v>
      </c>
      <c r="H84" s="11" t="s">
        <v>259</v>
      </c>
      <c r="I84" s="11" t="s">
        <v>90</v>
      </c>
    </row>
    <row r="85" spans="1:9" ht="37.5" customHeight="1" x14ac:dyDescent="0.2">
      <c r="A85" s="50"/>
      <c r="B85" s="37"/>
      <c r="C85" s="34"/>
      <c r="D85" s="35"/>
      <c r="E85" s="35"/>
      <c r="F85" s="11" t="s">
        <v>240</v>
      </c>
      <c r="G85" s="18">
        <v>40</v>
      </c>
      <c r="H85" s="11" t="s">
        <v>252</v>
      </c>
      <c r="I85" s="11">
        <v>600</v>
      </c>
    </row>
    <row r="86" spans="1:9" ht="43.5" customHeight="1" x14ac:dyDescent="0.2">
      <c r="A86" s="50" t="s">
        <v>130</v>
      </c>
      <c r="B86" s="37" t="s">
        <v>25</v>
      </c>
      <c r="C86" s="34" t="s">
        <v>96</v>
      </c>
      <c r="D86" s="35" t="s">
        <v>246</v>
      </c>
      <c r="E86" s="35" t="s">
        <v>247</v>
      </c>
      <c r="F86" s="11" t="s">
        <v>237</v>
      </c>
      <c r="G86" s="18">
        <f>G87</f>
        <v>200</v>
      </c>
      <c r="H86" s="11" t="s">
        <v>249</v>
      </c>
      <c r="I86" s="11" t="s">
        <v>90</v>
      </c>
    </row>
    <row r="87" spans="1:9" ht="44.25" customHeight="1" x14ac:dyDescent="0.2">
      <c r="A87" s="50"/>
      <c r="B87" s="37"/>
      <c r="C87" s="34"/>
      <c r="D87" s="35"/>
      <c r="E87" s="35"/>
      <c r="F87" s="11" t="s">
        <v>240</v>
      </c>
      <c r="G87" s="18">
        <v>200</v>
      </c>
      <c r="H87" s="11" t="s">
        <v>260</v>
      </c>
      <c r="I87" s="11">
        <v>8</v>
      </c>
    </row>
    <row r="88" spans="1:9" s="4" customFormat="1" ht="51" customHeight="1" x14ac:dyDescent="0.2">
      <c r="A88" s="43" t="s">
        <v>131</v>
      </c>
      <c r="B88" s="49" t="s">
        <v>132</v>
      </c>
      <c r="C88" s="43" t="s">
        <v>96</v>
      </c>
      <c r="D88" s="43" t="s">
        <v>97</v>
      </c>
      <c r="E88" s="43" t="s">
        <v>97</v>
      </c>
      <c r="F88" s="11" t="s">
        <v>237</v>
      </c>
      <c r="G88" s="17">
        <f>G92+G94+G96+G90</f>
        <v>300</v>
      </c>
      <c r="H88" s="43" t="s">
        <v>97</v>
      </c>
      <c r="I88" s="43" t="s">
        <v>97</v>
      </c>
    </row>
    <row r="89" spans="1:9" s="4" customFormat="1" x14ac:dyDescent="0.2">
      <c r="A89" s="43"/>
      <c r="B89" s="49"/>
      <c r="C89" s="43"/>
      <c r="D89" s="43"/>
      <c r="E89" s="43"/>
      <c r="F89" s="11" t="s">
        <v>240</v>
      </c>
      <c r="G89" s="17">
        <f>G88</f>
        <v>300</v>
      </c>
      <c r="H89" s="43"/>
      <c r="I89" s="43"/>
    </row>
    <row r="90" spans="1:9" s="4" customFormat="1" ht="51" customHeight="1" x14ac:dyDescent="0.2">
      <c r="A90" s="50" t="s">
        <v>133</v>
      </c>
      <c r="B90" s="55" t="s">
        <v>334</v>
      </c>
      <c r="C90" s="34" t="s">
        <v>96</v>
      </c>
      <c r="D90" s="35" t="s">
        <v>335</v>
      </c>
      <c r="E90" s="35" t="s">
        <v>336</v>
      </c>
      <c r="F90" s="14" t="s">
        <v>237</v>
      </c>
      <c r="G90" s="14">
        <f>G91</f>
        <v>152</v>
      </c>
      <c r="H90" s="11" t="s">
        <v>249</v>
      </c>
      <c r="I90" s="11" t="s">
        <v>90</v>
      </c>
    </row>
    <row r="91" spans="1:9" s="4" customFormat="1" ht="45" customHeight="1" x14ac:dyDescent="0.2">
      <c r="A91" s="50"/>
      <c r="B91" s="55"/>
      <c r="C91" s="34"/>
      <c r="D91" s="35"/>
      <c r="E91" s="35"/>
      <c r="F91" s="11" t="s">
        <v>240</v>
      </c>
      <c r="G91" s="11">
        <v>152</v>
      </c>
      <c r="H91" s="11" t="s">
        <v>252</v>
      </c>
      <c r="I91" s="11">
        <v>40</v>
      </c>
    </row>
    <row r="92" spans="1:9" ht="144.75" customHeight="1" x14ac:dyDescent="0.2">
      <c r="A92" s="50" t="s">
        <v>134</v>
      </c>
      <c r="B92" s="37" t="s">
        <v>27</v>
      </c>
      <c r="C92" s="34" t="s">
        <v>96</v>
      </c>
      <c r="D92" s="35" t="s">
        <v>245</v>
      </c>
      <c r="E92" s="35" t="s">
        <v>243</v>
      </c>
      <c r="F92" s="11" t="s">
        <v>237</v>
      </c>
      <c r="G92" s="18">
        <f>G93</f>
        <v>112</v>
      </c>
      <c r="H92" s="11" t="s">
        <v>249</v>
      </c>
      <c r="I92" s="11">
        <v>1</v>
      </c>
    </row>
    <row r="93" spans="1:9" ht="27.75" customHeight="1" x14ac:dyDescent="0.2">
      <c r="A93" s="50"/>
      <c r="B93" s="37"/>
      <c r="C93" s="34"/>
      <c r="D93" s="35"/>
      <c r="E93" s="35"/>
      <c r="F93" s="11" t="s">
        <v>240</v>
      </c>
      <c r="G93" s="18">
        <v>112</v>
      </c>
      <c r="H93" s="11" t="s">
        <v>252</v>
      </c>
      <c r="I93" s="11">
        <v>150</v>
      </c>
    </row>
    <row r="94" spans="1:9" ht="93.75" customHeight="1" x14ac:dyDescent="0.2">
      <c r="A94" s="50" t="s">
        <v>135</v>
      </c>
      <c r="B94" s="37" t="s">
        <v>28</v>
      </c>
      <c r="C94" s="34" t="s">
        <v>96</v>
      </c>
      <c r="D94" s="35" t="s">
        <v>245</v>
      </c>
      <c r="E94" s="35" t="s">
        <v>243</v>
      </c>
      <c r="F94" s="11" t="s">
        <v>237</v>
      </c>
      <c r="G94" s="18">
        <f>G95</f>
        <v>36</v>
      </c>
      <c r="H94" s="11" t="s">
        <v>249</v>
      </c>
      <c r="I94" s="11">
        <v>1</v>
      </c>
    </row>
    <row r="95" spans="1:9" ht="35.25" customHeight="1" x14ac:dyDescent="0.2">
      <c r="A95" s="50"/>
      <c r="B95" s="37"/>
      <c r="C95" s="34"/>
      <c r="D95" s="35"/>
      <c r="E95" s="35"/>
      <c r="F95" s="11" t="s">
        <v>240</v>
      </c>
      <c r="G95" s="18">
        <v>36</v>
      </c>
      <c r="H95" s="11" t="s">
        <v>252</v>
      </c>
      <c r="I95" s="11">
        <v>50</v>
      </c>
    </row>
    <row r="96" spans="1:9" ht="45.75" customHeight="1" x14ac:dyDescent="0.2">
      <c r="A96" s="50" t="s">
        <v>430</v>
      </c>
      <c r="B96" s="37" t="s">
        <v>29</v>
      </c>
      <c r="C96" s="34" t="s">
        <v>96</v>
      </c>
      <c r="D96" s="35" t="s">
        <v>245</v>
      </c>
      <c r="E96" s="35" t="s">
        <v>243</v>
      </c>
      <c r="F96" s="11" t="s">
        <v>237</v>
      </c>
      <c r="G96" s="18">
        <v>0</v>
      </c>
      <c r="H96" s="11" t="s">
        <v>249</v>
      </c>
      <c r="I96" s="11" t="s">
        <v>90</v>
      </c>
    </row>
    <row r="97" spans="1:9" ht="38.25" x14ac:dyDescent="0.2">
      <c r="A97" s="50"/>
      <c r="B97" s="37"/>
      <c r="C97" s="34"/>
      <c r="D97" s="35"/>
      <c r="E97" s="35"/>
      <c r="F97" s="11" t="s">
        <v>240</v>
      </c>
      <c r="G97" s="18">
        <v>0</v>
      </c>
      <c r="H97" s="11" t="s">
        <v>395</v>
      </c>
      <c r="I97" s="11">
        <v>20</v>
      </c>
    </row>
    <row r="98" spans="1:9" s="4" customFormat="1" ht="58.5" customHeight="1" x14ac:dyDescent="0.2">
      <c r="A98" s="43" t="s">
        <v>136</v>
      </c>
      <c r="B98" s="49" t="s">
        <v>137</v>
      </c>
      <c r="C98" s="43" t="s">
        <v>96</v>
      </c>
      <c r="D98" s="43" t="s">
        <v>97</v>
      </c>
      <c r="E98" s="43" t="s">
        <v>97</v>
      </c>
      <c r="F98" s="12" t="s">
        <v>237</v>
      </c>
      <c r="G98" s="17">
        <f>G100+G99</f>
        <v>640</v>
      </c>
      <c r="H98" s="36" t="s">
        <v>97</v>
      </c>
      <c r="I98" s="43" t="s">
        <v>97</v>
      </c>
    </row>
    <row r="99" spans="1:9" s="4" customFormat="1" x14ac:dyDescent="0.2">
      <c r="A99" s="43"/>
      <c r="B99" s="49"/>
      <c r="C99" s="43"/>
      <c r="D99" s="43"/>
      <c r="E99" s="43"/>
      <c r="F99" s="12" t="s">
        <v>240</v>
      </c>
      <c r="G99" s="17">
        <f>G102</f>
        <v>320</v>
      </c>
      <c r="H99" s="36"/>
      <c r="I99" s="43"/>
    </row>
    <row r="100" spans="1:9" s="4" customFormat="1" x14ac:dyDescent="0.2">
      <c r="A100" s="43"/>
      <c r="B100" s="49"/>
      <c r="C100" s="43"/>
      <c r="D100" s="43"/>
      <c r="E100" s="43"/>
      <c r="F100" s="12" t="s">
        <v>241</v>
      </c>
      <c r="G100" s="17">
        <f>G103</f>
        <v>320</v>
      </c>
      <c r="H100" s="36"/>
      <c r="I100" s="43"/>
    </row>
    <row r="101" spans="1:9" ht="51" x14ac:dyDescent="0.2">
      <c r="A101" s="50" t="s">
        <v>138</v>
      </c>
      <c r="B101" s="34" t="s">
        <v>26</v>
      </c>
      <c r="C101" s="34" t="s">
        <v>96</v>
      </c>
      <c r="D101" s="35" t="s">
        <v>246</v>
      </c>
      <c r="E101" s="35" t="s">
        <v>247</v>
      </c>
      <c r="F101" s="11" t="s">
        <v>237</v>
      </c>
      <c r="G101" s="18">
        <f>G102+G103</f>
        <v>640</v>
      </c>
      <c r="H101" s="11" t="s">
        <v>441</v>
      </c>
      <c r="I101" s="19">
        <v>4</v>
      </c>
    </row>
    <row r="102" spans="1:9" ht="51" customHeight="1" x14ac:dyDescent="0.2">
      <c r="A102" s="50"/>
      <c r="B102" s="34"/>
      <c r="C102" s="34"/>
      <c r="D102" s="35"/>
      <c r="E102" s="35"/>
      <c r="F102" s="11" t="s">
        <v>240</v>
      </c>
      <c r="G102" s="18">
        <v>320</v>
      </c>
      <c r="H102" s="34" t="s">
        <v>396</v>
      </c>
      <c r="I102" s="57">
        <v>100</v>
      </c>
    </row>
    <row r="103" spans="1:9" x14ac:dyDescent="0.2">
      <c r="A103" s="50"/>
      <c r="B103" s="34"/>
      <c r="C103" s="34"/>
      <c r="D103" s="35"/>
      <c r="E103" s="35"/>
      <c r="F103" s="11" t="s">
        <v>241</v>
      </c>
      <c r="G103" s="18">
        <v>320</v>
      </c>
      <c r="H103" s="34"/>
      <c r="I103" s="57"/>
    </row>
    <row r="104" spans="1:9" s="3" customFormat="1" ht="43.5" customHeight="1" x14ac:dyDescent="0.25">
      <c r="A104" s="38" t="s">
        <v>91</v>
      </c>
      <c r="B104" s="38" t="s">
        <v>139</v>
      </c>
      <c r="C104" s="38" t="s">
        <v>96</v>
      </c>
      <c r="D104" s="38" t="s">
        <v>97</v>
      </c>
      <c r="E104" s="38" t="s">
        <v>97</v>
      </c>
      <c r="F104" s="11" t="s">
        <v>237</v>
      </c>
      <c r="G104" s="16">
        <f>G106+G147</f>
        <v>9580</v>
      </c>
      <c r="H104" s="38" t="s">
        <v>97</v>
      </c>
      <c r="I104" s="38" t="s">
        <v>97</v>
      </c>
    </row>
    <row r="105" spans="1:9" s="3" customFormat="1" ht="23.25" customHeight="1" x14ac:dyDescent="0.25">
      <c r="A105" s="38"/>
      <c r="B105" s="38"/>
      <c r="C105" s="38"/>
      <c r="D105" s="38"/>
      <c r="E105" s="38"/>
      <c r="F105" s="11" t="s">
        <v>240</v>
      </c>
      <c r="G105" s="16">
        <f>G104</f>
        <v>9580</v>
      </c>
      <c r="H105" s="38"/>
      <c r="I105" s="38"/>
    </row>
    <row r="106" spans="1:9" s="4" customFormat="1" ht="47.25" customHeight="1" x14ac:dyDescent="0.2">
      <c r="A106" s="43" t="s">
        <v>140</v>
      </c>
      <c r="B106" s="49" t="s">
        <v>141</v>
      </c>
      <c r="C106" s="43" t="s">
        <v>96</v>
      </c>
      <c r="D106" s="43" t="s">
        <v>97</v>
      </c>
      <c r="E106" s="43" t="s">
        <v>97</v>
      </c>
      <c r="F106" s="12" t="s">
        <v>237</v>
      </c>
      <c r="G106" s="17">
        <f>G112+G114+G116+G118+G120+G122+G124+G126+G130+G132+G134+G136+G138+G140+G143+G108+G110+G128+G145</f>
        <v>8652</v>
      </c>
      <c r="H106" s="43" t="s">
        <v>97</v>
      </c>
      <c r="I106" s="43" t="s">
        <v>97</v>
      </c>
    </row>
    <row r="107" spans="1:9" s="4" customFormat="1" ht="20.25" customHeight="1" x14ac:dyDescent="0.2">
      <c r="A107" s="43"/>
      <c r="B107" s="49"/>
      <c r="C107" s="43"/>
      <c r="D107" s="43"/>
      <c r="E107" s="43"/>
      <c r="F107" s="12" t="s">
        <v>240</v>
      </c>
      <c r="G107" s="17">
        <f>G106</f>
        <v>8652</v>
      </c>
      <c r="H107" s="43"/>
      <c r="I107" s="43"/>
    </row>
    <row r="108" spans="1:9" s="4" customFormat="1" ht="44.25" customHeight="1" x14ac:dyDescent="0.2">
      <c r="A108" s="56" t="s">
        <v>142</v>
      </c>
      <c r="B108" s="47" t="s">
        <v>337</v>
      </c>
      <c r="C108" s="34" t="s">
        <v>96</v>
      </c>
      <c r="D108" s="34" t="s">
        <v>246</v>
      </c>
      <c r="E108" s="34" t="s">
        <v>243</v>
      </c>
      <c r="F108" s="11" t="s">
        <v>237</v>
      </c>
      <c r="G108" s="20">
        <f>G109</f>
        <v>112</v>
      </c>
      <c r="H108" s="11" t="s">
        <v>249</v>
      </c>
      <c r="I108" s="11">
        <v>1</v>
      </c>
    </row>
    <row r="109" spans="1:9" s="4" customFormat="1" ht="55.5" customHeight="1" x14ac:dyDescent="0.2">
      <c r="A109" s="56"/>
      <c r="B109" s="47"/>
      <c r="C109" s="34"/>
      <c r="D109" s="34"/>
      <c r="E109" s="34"/>
      <c r="F109" s="11" t="s">
        <v>240</v>
      </c>
      <c r="G109" s="20">
        <v>112</v>
      </c>
      <c r="H109" s="11" t="s">
        <v>379</v>
      </c>
      <c r="I109" s="11">
        <v>35</v>
      </c>
    </row>
    <row r="110" spans="1:9" s="4" customFormat="1" ht="41.25" customHeight="1" x14ac:dyDescent="0.2">
      <c r="A110" s="56" t="s">
        <v>143</v>
      </c>
      <c r="B110" s="47" t="s">
        <v>338</v>
      </c>
      <c r="C110" s="34" t="s">
        <v>96</v>
      </c>
      <c r="D110" s="34" t="s">
        <v>246</v>
      </c>
      <c r="E110" s="34" t="s">
        <v>243</v>
      </c>
      <c r="F110" s="11" t="s">
        <v>237</v>
      </c>
      <c r="G110" s="20">
        <f>G111</f>
        <v>320</v>
      </c>
      <c r="H110" s="11" t="s">
        <v>249</v>
      </c>
      <c r="I110" s="11">
        <v>1</v>
      </c>
    </row>
    <row r="111" spans="1:9" s="4" customFormat="1" ht="37.5" customHeight="1" x14ac:dyDescent="0.2">
      <c r="A111" s="56"/>
      <c r="B111" s="47"/>
      <c r="C111" s="34"/>
      <c r="D111" s="34"/>
      <c r="E111" s="34"/>
      <c r="F111" s="11" t="s">
        <v>240</v>
      </c>
      <c r="G111" s="20">
        <v>320</v>
      </c>
      <c r="H111" s="11" t="s">
        <v>339</v>
      </c>
      <c r="I111" s="11">
        <v>600</v>
      </c>
    </row>
    <row r="112" spans="1:9" ht="132.75" customHeight="1" x14ac:dyDescent="0.2">
      <c r="A112" s="50" t="s">
        <v>144</v>
      </c>
      <c r="B112" s="37" t="s">
        <v>30</v>
      </c>
      <c r="C112" s="34" t="s">
        <v>96</v>
      </c>
      <c r="D112" s="35" t="s">
        <v>245</v>
      </c>
      <c r="E112" s="35" t="s">
        <v>243</v>
      </c>
      <c r="F112" s="11" t="s">
        <v>237</v>
      </c>
      <c r="G112" s="18">
        <f>G113</f>
        <v>592</v>
      </c>
      <c r="H112" s="11" t="s">
        <v>261</v>
      </c>
      <c r="I112" s="11">
        <v>4</v>
      </c>
    </row>
    <row r="113" spans="1:9" ht="47.25" customHeight="1" x14ac:dyDescent="0.2">
      <c r="A113" s="50"/>
      <c r="B113" s="37"/>
      <c r="C113" s="34"/>
      <c r="D113" s="35"/>
      <c r="E113" s="35"/>
      <c r="F113" s="11" t="s">
        <v>240</v>
      </c>
      <c r="G113" s="18">
        <v>592</v>
      </c>
      <c r="H113" s="11" t="s">
        <v>252</v>
      </c>
      <c r="I113" s="11">
        <v>70</v>
      </c>
    </row>
    <row r="114" spans="1:9" ht="82.5" customHeight="1" x14ac:dyDescent="0.2">
      <c r="A114" s="50" t="s">
        <v>431</v>
      </c>
      <c r="B114" s="37" t="s">
        <v>31</v>
      </c>
      <c r="C114" s="34" t="s">
        <v>96</v>
      </c>
      <c r="D114" s="35" t="s">
        <v>245</v>
      </c>
      <c r="E114" s="35" t="s">
        <v>243</v>
      </c>
      <c r="F114" s="11" t="s">
        <v>237</v>
      </c>
      <c r="G114" s="18">
        <f>G115</f>
        <v>120</v>
      </c>
      <c r="H114" s="11" t="s">
        <v>262</v>
      </c>
      <c r="I114" s="11">
        <v>12</v>
      </c>
    </row>
    <row r="115" spans="1:9" ht="38.25" x14ac:dyDescent="0.2">
      <c r="A115" s="50"/>
      <c r="B115" s="37"/>
      <c r="C115" s="34"/>
      <c r="D115" s="35"/>
      <c r="E115" s="35"/>
      <c r="F115" s="11" t="s">
        <v>240</v>
      </c>
      <c r="G115" s="18">
        <v>120</v>
      </c>
      <c r="H115" s="11" t="s">
        <v>380</v>
      </c>
      <c r="I115" s="11">
        <v>1</v>
      </c>
    </row>
    <row r="116" spans="1:9" ht="45" customHeight="1" x14ac:dyDescent="0.2">
      <c r="A116" s="50" t="s">
        <v>145</v>
      </c>
      <c r="B116" s="37" t="s">
        <v>32</v>
      </c>
      <c r="C116" s="34" t="s">
        <v>96</v>
      </c>
      <c r="D116" s="35" t="s">
        <v>245</v>
      </c>
      <c r="E116" s="35" t="s">
        <v>243</v>
      </c>
      <c r="F116" s="11" t="s">
        <v>237</v>
      </c>
      <c r="G116" s="18">
        <f>G117</f>
        <v>36</v>
      </c>
      <c r="H116" s="11" t="s">
        <v>249</v>
      </c>
      <c r="I116" s="11" t="s">
        <v>90</v>
      </c>
    </row>
    <row r="117" spans="1:9" ht="38.25" x14ac:dyDescent="0.2">
      <c r="A117" s="50"/>
      <c r="B117" s="37"/>
      <c r="C117" s="34"/>
      <c r="D117" s="35"/>
      <c r="E117" s="35"/>
      <c r="F117" s="11" t="s">
        <v>240</v>
      </c>
      <c r="G117" s="18">
        <v>36</v>
      </c>
      <c r="H117" s="11" t="s">
        <v>381</v>
      </c>
      <c r="I117" s="11">
        <v>100</v>
      </c>
    </row>
    <row r="118" spans="1:9" ht="198.75" customHeight="1" x14ac:dyDescent="0.2">
      <c r="A118" s="50" t="s">
        <v>146</v>
      </c>
      <c r="B118" s="37" t="s">
        <v>33</v>
      </c>
      <c r="C118" s="34" t="s">
        <v>96</v>
      </c>
      <c r="D118" s="35" t="s">
        <v>245</v>
      </c>
      <c r="E118" s="35" t="s">
        <v>243</v>
      </c>
      <c r="F118" s="11" t="s">
        <v>237</v>
      </c>
      <c r="G118" s="18">
        <f>G119</f>
        <v>80</v>
      </c>
      <c r="H118" s="11" t="s">
        <v>261</v>
      </c>
      <c r="I118" s="11">
        <v>5</v>
      </c>
    </row>
    <row r="119" spans="1:9" ht="25.5" x14ac:dyDescent="0.2">
      <c r="A119" s="50"/>
      <c r="B119" s="37"/>
      <c r="C119" s="34"/>
      <c r="D119" s="35"/>
      <c r="E119" s="35"/>
      <c r="F119" s="11" t="s">
        <v>240</v>
      </c>
      <c r="G119" s="18">
        <v>80</v>
      </c>
      <c r="H119" s="11" t="s">
        <v>252</v>
      </c>
      <c r="I119" s="11">
        <v>200</v>
      </c>
    </row>
    <row r="120" spans="1:9" ht="45.75" customHeight="1" x14ac:dyDescent="0.2">
      <c r="A120" s="50" t="s">
        <v>147</v>
      </c>
      <c r="B120" s="37" t="s">
        <v>34</v>
      </c>
      <c r="C120" s="34" t="s">
        <v>96</v>
      </c>
      <c r="D120" s="35" t="s">
        <v>245</v>
      </c>
      <c r="E120" s="35" t="s">
        <v>243</v>
      </c>
      <c r="F120" s="11" t="s">
        <v>237</v>
      </c>
      <c r="G120" s="18">
        <f>G121</f>
        <v>400</v>
      </c>
      <c r="H120" s="11" t="s">
        <v>249</v>
      </c>
      <c r="I120" s="11" t="s">
        <v>90</v>
      </c>
    </row>
    <row r="121" spans="1:9" ht="25.5" x14ac:dyDescent="0.2">
      <c r="A121" s="50"/>
      <c r="B121" s="37"/>
      <c r="C121" s="34"/>
      <c r="D121" s="35"/>
      <c r="E121" s="35"/>
      <c r="F121" s="11" t="s">
        <v>240</v>
      </c>
      <c r="G121" s="18">
        <v>400</v>
      </c>
      <c r="H121" s="11" t="s">
        <v>252</v>
      </c>
      <c r="I121" s="11">
        <v>130000</v>
      </c>
    </row>
    <row r="122" spans="1:9" ht="47.25" customHeight="1" x14ac:dyDescent="0.2">
      <c r="A122" s="50" t="s">
        <v>148</v>
      </c>
      <c r="B122" s="37" t="s">
        <v>340</v>
      </c>
      <c r="C122" s="34" t="s">
        <v>96</v>
      </c>
      <c r="D122" s="35" t="s">
        <v>245</v>
      </c>
      <c r="E122" s="35" t="s">
        <v>243</v>
      </c>
      <c r="F122" s="11" t="s">
        <v>237</v>
      </c>
      <c r="G122" s="18">
        <f>G123</f>
        <v>360</v>
      </c>
      <c r="H122" s="11" t="s">
        <v>259</v>
      </c>
      <c r="I122" s="11" t="s">
        <v>90</v>
      </c>
    </row>
    <row r="123" spans="1:9" ht="54.75" customHeight="1" x14ac:dyDescent="0.2">
      <c r="A123" s="50"/>
      <c r="B123" s="37"/>
      <c r="C123" s="34"/>
      <c r="D123" s="35"/>
      <c r="E123" s="35"/>
      <c r="F123" s="11" t="s">
        <v>240</v>
      </c>
      <c r="G123" s="18">
        <v>360</v>
      </c>
      <c r="H123" s="11" t="s">
        <v>341</v>
      </c>
      <c r="I123" s="11">
        <v>80</v>
      </c>
    </row>
    <row r="124" spans="1:9" ht="107.25" customHeight="1" x14ac:dyDescent="0.2">
      <c r="A124" s="50" t="s">
        <v>435</v>
      </c>
      <c r="B124" s="37" t="s">
        <v>35</v>
      </c>
      <c r="C124" s="34" t="s">
        <v>96</v>
      </c>
      <c r="D124" s="35" t="s">
        <v>245</v>
      </c>
      <c r="E124" s="35" t="s">
        <v>243</v>
      </c>
      <c r="F124" s="11" t="s">
        <v>237</v>
      </c>
      <c r="G124" s="18">
        <f>G125</f>
        <v>80</v>
      </c>
      <c r="H124" s="11" t="s">
        <v>249</v>
      </c>
      <c r="I124" s="11" t="s">
        <v>90</v>
      </c>
    </row>
    <row r="125" spans="1:9" ht="63.75" x14ac:dyDescent="0.2">
      <c r="A125" s="50"/>
      <c r="B125" s="37"/>
      <c r="C125" s="34"/>
      <c r="D125" s="35"/>
      <c r="E125" s="35"/>
      <c r="F125" s="11" t="s">
        <v>240</v>
      </c>
      <c r="G125" s="18">
        <v>80</v>
      </c>
      <c r="H125" s="11" t="s">
        <v>382</v>
      </c>
      <c r="I125" s="21">
        <v>32</v>
      </c>
    </row>
    <row r="126" spans="1:9" ht="40.5" customHeight="1" x14ac:dyDescent="0.2">
      <c r="A126" s="50" t="s">
        <v>149</v>
      </c>
      <c r="B126" s="37" t="s">
        <v>342</v>
      </c>
      <c r="C126" s="34" t="s">
        <v>96</v>
      </c>
      <c r="D126" s="35" t="s">
        <v>245</v>
      </c>
      <c r="E126" s="35" t="s">
        <v>243</v>
      </c>
      <c r="F126" s="11" t="s">
        <v>237</v>
      </c>
      <c r="G126" s="18">
        <f>G127</f>
        <v>80</v>
      </c>
      <c r="H126" s="11" t="s">
        <v>249</v>
      </c>
      <c r="I126" s="11" t="s">
        <v>90</v>
      </c>
    </row>
    <row r="127" spans="1:9" ht="25.5" x14ac:dyDescent="0.2">
      <c r="A127" s="50"/>
      <c r="B127" s="37"/>
      <c r="C127" s="34"/>
      <c r="D127" s="35"/>
      <c r="E127" s="35"/>
      <c r="F127" s="11" t="s">
        <v>240</v>
      </c>
      <c r="G127" s="18">
        <v>80</v>
      </c>
      <c r="H127" s="11" t="s">
        <v>343</v>
      </c>
      <c r="I127" s="11">
        <v>250</v>
      </c>
    </row>
    <row r="128" spans="1:9" ht="40.5" customHeight="1" x14ac:dyDescent="0.2">
      <c r="A128" s="50" t="s">
        <v>436</v>
      </c>
      <c r="B128" s="37" t="s">
        <v>344</v>
      </c>
      <c r="C128" s="34" t="s">
        <v>96</v>
      </c>
      <c r="D128" s="35" t="s">
        <v>245</v>
      </c>
      <c r="E128" s="35" t="s">
        <v>243</v>
      </c>
      <c r="F128" s="11" t="s">
        <v>237</v>
      </c>
      <c r="G128" s="18">
        <f>G129</f>
        <v>80</v>
      </c>
      <c r="H128" s="11" t="s">
        <v>249</v>
      </c>
      <c r="I128" s="11" t="s">
        <v>90</v>
      </c>
    </row>
    <row r="129" spans="1:9" ht="39.75" customHeight="1" x14ac:dyDescent="0.2">
      <c r="A129" s="50"/>
      <c r="B129" s="37"/>
      <c r="C129" s="34"/>
      <c r="D129" s="35"/>
      <c r="E129" s="35"/>
      <c r="F129" s="11" t="s">
        <v>240</v>
      </c>
      <c r="G129" s="18">
        <v>80</v>
      </c>
      <c r="H129" s="11" t="s">
        <v>252</v>
      </c>
      <c r="I129" s="11">
        <v>60</v>
      </c>
    </row>
    <row r="130" spans="1:9" ht="51" customHeight="1" x14ac:dyDescent="0.2">
      <c r="A130" s="50" t="s">
        <v>150</v>
      </c>
      <c r="B130" s="37" t="s">
        <v>36</v>
      </c>
      <c r="C130" s="34" t="s">
        <v>96</v>
      </c>
      <c r="D130" s="35" t="s">
        <v>245</v>
      </c>
      <c r="E130" s="35" t="s">
        <v>243</v>
      </c>
      <c r="F130" s="11" t="s">
        <v>237</v>
      </c>
      <c r="G130" s="18">
        <f>G131</f>
        <v>720</v>
      </c>
      <c r="H130" s="11" t="s">
        <v>249</v>
      </c>
      <c r="I130" s="11" t="s">
        <v>90</v>
      </c>
    </row>
    <row r="131" spans="1:9" ht="63.75" x14ac:dyDescent="0.2">
      <c r="A131" s="50"/>
      <c r="B131" s="37"/>
      <c r="C131" s="34"/>
      <c r="D131" s="35"/>
      <c r="E131" s="35"/>
      <c r="F131" s="11" t="s">
        <v>240</v>
      </c>
      <c r="G131" s="18">
        <v>720</v>
      </c>
      <c r="H131" s="11" t="s">
        <v>263</v>
      </c>
      <c r="I131" s="11">
        <v>3</v>
      </c>
    </row>
    <row r="132" spans="1:9" ht="42.75" customHeight="1" x14ac:dyDescent="0.2">
      <c r="A132" s="50" t="s">
        <v>151</v>
      </c>
      <c r="B132" s="37" t="s">
        <v>37</v>
      </c>
      <c r="C132" s="34" t="s">
        <v>96</v>
      </c>
      <c r="D132" s="35" t="s">
        <v>245</v>
      </c>
      <c r="E132" s="35" t="s">
        <v>243</v>
      </c>
      <c r="F132" s="11" t="s">
        <v>237</v>
      </c>
      <c r="G132" s="18">
        <f>G133</f>
        <v>408</v>
      </c>
      <c r="H132" s="11" t="s">
        <v>249</v>
      </c>
      <c r="I132" s="11" t="s">
        <v>90</v>
      </c>
    </row>
    <row r="133" spans="1:9" ht="38.25" x14ac:dyDescent="0.2">
      <c r="A133" s="50"/>
      <c r="B133" s="37"/>
      <c r="C133" s="34"/>
      <c r="D133" s="35"/>
      <c r="E133" s="35"/>
      <c r="F133" s="11" t="s">
        <v>240</v>
      </c>
      <c r="G133" s="18">
        <v>408</v>
      </c>
      <c r="H133" s="11" t="s">
        <v>264</v>
      </c>
      <c r="I133" s="11">
        <v>100</v>
      </c>
    </row>
    <row r="134" spans="1:9" ht="65.25" customHeight="1" x14ac:dyDescent="0.2">
      <c r="A134" s="50" t="s">
        <v>152</v>
      </c>
      <c r="B134" s="37" t="s">
        <v>345</v>
      </c>
      <c r="C134" s="34" t="s">
        <v>96</v>
      </c>
      <c r="D134" s="35" t="s">
        <v>245</v>
      </c>
      <c r="E134" s="35" t="s">
        <v>243</v>
      </c>
      <c r="F134" s="11" t="s">
        <v>237</v>
      </c>
      <c r="G134" s="18">
        <f>G135</f>
        <v>456</v>
      </c>
      <c r="H134" s="11" t="s">
        <v>249</v>
      </c>
      <c r="I134" s="11" t="s">
        <v>90</v>
      </c>
    </row>
    <row r="135" spans="1:9" ht="104.25" customHeight="1" x14ac:dyDescent="0.2">
      <c r="A135" s="50"/>
      <c r="B135" s="37"/>
      <c r="C135" s="34"/>
      <c r="D135" s="35"/>
      <c r="E135" s="35"/>
      <c r="F135" s="11" t="s">
        <v>240</v>
      </c>
      <c r="G135" s="18">
        <v>456</v>
      </c>
      <c r="H135" s="11" t="s">
        <v>265</v>
      </c>
      <c r="I135" s="11">
        <v>130</v>
      </c>
    </row>
    <row r="136" spans="1:9" ht="96" customHeight="1" x14ac:dyDescent="0.2">
      <c r="A136" s="50" t="s">
        <v>153</v>
      </c>
      <c r="B136" s="37" t="s">
        <v>38</v>
      </c>
      <c r="C136" s="34" t="s">
        <v>96</v>
      </c>
      <c r="D136" s="35" t="s">
        <v>245</v>
      </c>
      <c r="E136" s="35" t="s">
        <v>243</v>
      </c>
      <c r="F136" s="11" t="s">
        <v>237</v>
      </c>
      <c r="G136" s="18">
        <f>G137</f>
        <v>256</v>
      </c>
      <c r="H136" s="11" t="s">
        <v>266</v>
      </c>
      <c r="I136" s="11" t="s">
        <v>90</v>
      </c>
    </row>
    <row r="137" spans="1:9" ht="25.5" x14ac:dyDescent="0.2">
      <c r="A137" s="50"/>
      <c r="B137" s="37"/>
      <c r="C137" s="34"/>
      <c r="D137" s="35"/>
      <c r="E137" s="35"/>
      <c r="F137" s="11" t="s">
        <v>240</v>
      </c>
      <c r="G137" s="18">
        <v>256</v>
      </c>
      <c r="H137" s="11" t="s">
        <v>252</v>
      </c>
      <c r="I137" s="11">
        <v>60</v>
      </c>
    </row>
    <row r="138" spans="1:9" ht="48" customHeight="1" x14ac:dyDescent="0.2">
      <c r="A138" s="50" t="s">
        <v>154</v>
      </c>
      <c r="B138" s="37" t="s">
        <v>39</v>
      </c>
      <c r="C138" s="34" t="s">
        <v>96</v>
      </c>
      <c r="D138" s="35" t="s">
        <v>245</v>
      </c>
      <c r="E138" s="35" t="s">
        <v>243</v>
      </c>
      <c r="F138" s="11" t="s">
        <v>237</v>
      </c>
      <c r="G138" s="18">
        <f>G139</f>
        <v>64</v>
      </c>
      <c r="H138" s="11" t="s">
        <v>267</v>
      </c>
      <c r="I138" s="11" t="s">
        <v>91</v>
      </c>
    </row>
    <row r="139" spans="1:9" ht="51" x14ac:dyDescent="0.2">
      <c r="A139" s="50"/>
      <c r="B139" s="37"/>
      <c r="C139" s="34"/>
      <c r="D139" s="35"/>
      <c r="E139" s="35"/>
      <c r="F139" s="11" t="s">
        <v>240</v>
      </c>
      <c r="G139" s="18">
        <v>64</v>
      </c>
      <c r="H139" s="11" t="s">
        <v>268</v>
      </c>
      <c r="I139" s="11">
        <v>40</v>
      </c>
    </row>
    <row r="140" spans="1:9" ht="43.5" customHeight="1" x14ac:dyDescent="0.2">
      <c r="A140" s="50" t="s">
        <v>155</v>
      </c>
      <c r="B140" s="37" t="s">
        <v>40</v>
      </c>
      <c r="C140" s="34" t="s">
        <v>96</v>
      </c>
      <c r="D140" s="35" t="s">
        <v>245</v>
      </c>
      <c r="E140" s="35" t="s">
        <v>243</v>
      </c>
      <c r="F140" s="11" t="s">
        <v>237</v>
      </c>
      <c r="G140" s="18">
        <f>G141</f>
        <v>4080</v>
      </c>
      <c r="H140" s="11" t="s">
        <v>249</v>
      </c>
      <c r="I140" s="11" t="s">
        <v>90</v>
      </c>
    </row>
    <row r="141" spans="1:9" ht="28.5" customHeight="1" x14ac:dyDescent="0.2">
      <c r="A141" s="50"/>
      <c r="B141" s="37"/>
      <c r="C141" s="34"/>
      <c r="D141" s="35"/>
      <c r="E141" s="35"/>
      <c r="F141" s="34" t="s">
        <v>240</v>
      </c>
      <c r="G141" s="35">
        <v>4080</v>
      </c>
      <c r="H141" s="11" t="s">
        <v>269</v>
      </c>
      <c r="I141" s="11">
        <v>1000</v>
      </c>
    </row>
    <row r="142" spans="1:9" ht="42" customHeight="1" x14ac:dyDescent="0.2">
      <c r="A142" s="50"/>
      <c r="B142" s="37"/>
      <c r="C142" s="34"/>
      <c r="D142" s="35"/>
      <c r="E142" s="35"/>
      <c r="F142" s="34"/>
      <c r="G142" s="35"/>
      <c r="H142" s="11" t="s">
        <v>270</v>
      </c>
      <c r="I142" s="11">
        <v>160000</v>
      </c>
    </row>
    <row r="143" spans="1:9" ht="37.5" customHeight="1" x14ac:dyDescent="0.2">
      <c r="A143" s="50" t="s">
        <v>156</v>
      </c>
      <c r="B143" s="37" t="s">
        <v>41</v>
      </c>
      <c r="C143" s="34" t="s">
        <v>96</v>
      </c>
      <c r="D143" s="35" t="s">
        <v>245</v>
      </c>
      <c r="E143" s="35" t="s">
        <v>243</v>
      </c>
      <c r="F143" s="11" t="s">
        <v>237</v>
      </c>
      <c r="G143" s="18">
        <f>G144</f>
        <v>224</v>
      </c>
      <c r="H143" s="11" t="s">
        <v>249</v>
      </c>
      <c r="I143" s="11" t="s">
        <v>90</v>
      </c>
    </row>
    <row r="144" spans="1:9" ht="89.25" x14ac:dyDescent="0.2">
      <c r="A144" s="50"/>
      <c r="B144" s="37"/>
      <c r="C144" s="34"/>
      <c r="D144" s="35"/>
      <c r="E144" s="35"/>
      <c r="F144" s="11" t="s">
        <v>240</v>
      </c>
      <c r="G144" s="18">
        <v>224</v>
      </c>
      <c r="H144" s="11" t="s">
        <v>383</v>
      </c>
      <c r="I144" s="21">
        <v>180</v>
      </c>
    </row>
    <row r="145" spans="1:9" ht="44.25" customHeight="1" x14ac:dyDescent="0.2">
      <c r="A145" s="50" t="s">
        <v>437</v>
      </c>
      <c r="B145" s="37" t="s">
        <v>346</v>
      </c>
      <c r="C145" s="34" t="s">
        <v>96</v>
      </c>
      <c r="D145" s="35" t="s">
        <v>245</v>
      </c>
      <c r="E145" s="35" t="s">
        <v>243</v>
      </c>
      <c r="F145" s="11" t="s">
        <v>237</v>
      </c>
      <c r="G145" s="18">
        <f>G146</f>
        <v>184</v>
      </c>
      <c r="H145" s="11" t="s">
        <v>249</v>
      </c>
      <c r="I145" s="11" t="s">
        <v>90</v>
      </c>
    </row>
    <row r="146" spans="1:9" ht="30" customHeight="1" x14ac:dyDescent="0.2">
      <c r="A146" s="50"/>
      <c r="B146" s="37"/>
      <c r="C146" s="34"/>
      <c r="D146" s="35"/>
      <c r="E146" s="35"/>
      <c r="F146" s="11" t="s">
        <v>240</v>
      </c>
      <c r="G146" s="18">
        <v>184</v>
      </c>
      <c r="H146" s="22" t="s">
        <v>442</v>
      </c>
      <c r="I146" s="11">
        <v>3</v>
      </c>
    </row>
    <row r="147" spans="1:9" s="4" customFormat="1" ht="38.25" customHeight="1" x14ac:dyDescent="0.2">
      <c r="A147" s="43" t="s">
        <v>157</v>
      </c>
      <c r="B147" s="49" t="s">
        <v>158</v>
      </c>
      <c r="C147" s="43" t="s">
        <v>159</v>
      </c>
      <c r="D147" s="43" t="s">
        <v>97</v>
      </c>
      <c r="E147" s="43" t="s">
        <v>97</v>
      </c>
      <c r="F147" s="12" t="s">
        <v>237</v>
      </c>
      <c r="G147" s="17">
        <f>G159+G157+G155+G151+G153+G161+G149</f>
        <v>928</v>
      </c>
      <c r="H147" s="36" t="s">
        <v>97</v>
      </c>
      <c r="I147" s="43" t="s">
        <v>97</v>
      </c>
    </row>
    <row r="148" spans="1:9" s="4" customFormat="1" x14ac:dyDescent="0.2">
      <c r="A148" s="43"/>
      <c r="B148" s="49"/>
      <c r="C148" s="43"/>
      <c r="D148" s="43"/>
      <c r="E148" s="43"/>
      <c r="F148" s="12" t="s">
        <v>240</v>
      </c>
      <c r="G148" s="17">
        <f>G147</f>
        <v>928</v>
      </c>
      <c r="H148" s="36"/>
      <c r="I148" s="43"/>
    </row>
    <row r="149" spans="1:9" ht="28.5" customHeight="1" x14ac:dyDescent="0.2">
      <c r="A149" s="50" t="s">
        <v>160</v>
      </c>
      <c r="B149" s="37" t="s">
        <v>45</v>
      </c>
      <c r="C149" s="34" t="s">
        <v>159</v>
      </c>
      <c r="D149" s="35" t="s">
        <v>245</v>
      </c>
      <c r="E149" s="35" t="s">
        <v>247</v>
      </c>
      <c r="F149" s="11" t="s">
        <v>237</v>
      </c>
      <c r="G149" s="18">
        <f>G150</f>
        <v>150</v>
      </c>
      <c r="H149" s="23" t="s">
        <v>347</v>
      </c>
      <c r="I149" s="24">
        <v>24</v>
      </c>
    </row>
    <row r="150" spans="1:9" ht="38.25" x14ac:dyDescent="0.2">
      <c r="A150" s="50"/>
      <c r="B150" s="37"/>
      <c r="C150" s="34"/>
      <c r="D150" s="35"/>
      <c r="E150" s="35"/>
      <c r="F150" s="11" t="s">
        <v>240</v>
      </c>
      <c r="G150" s="18">
        <v>150</v>
      </c>
      <c r="H150" s="23" t="s">
        <v>300</v>
      </c>
      <c r="I150" s="24">
        <v>10</v>
      </c>
    </row>
    <row r="151" spans="1:9" ht="63.75" customHeight="1" x14ac:dyDescent="0.2">
      <c r="A151" s="50" t="s">
        <v>161</v>
      </c>
      <c r="B151" s="37" t="s">
        <v>43</v>
      </c>
      <c r="C151" s="34" t="s">
        <v>159</v>
      </c>
      <c r="D151" s="35" t="s">
        <v>245</v>
      </c>
      <c r="E151" s="35" t="s">
        <v>247</v>
      </c>
      <c r="F151" s="11" t="s">
        <v>237</v>
      </c>
      <c r="G151" s="18">
        <f>G152</f>
        <v>53</v>
      </c>
      <c r="H151" s="23" t="s">
        <v>302</v>
      </c>
      <c r="I151" s="24">
        <v>1</v>
      </c>
    </row>
    <row r="152" spans="1:9" ht="38.25" x14ac:dyDescent="0.2">
      <c r="A152" s="50"/>
      <c r="B152" s="37"/>
      <c r="C152" s="34"/>
      <c r="D152" s="35"/>
      <c r="E152" s="35"/>
      <c r="F152" s="11" t="s">
        <v>240</v>
      </c>
      <c r="G152" s="18">
        <v>53</v>
      </c>
      <c r="H152" s="23" t="s">
        <v>348</v>
      </c>
      <c r="I152" s="24">
        <v>70</v>
      </c>
    </row>
    <row r="153" spans="1:9" ht="63.75" customHeight="1" x14ac:dyDescent="0.2">
      <c r="A153" s="50" t="s">
        <v>162</v>
      </c>
      <c r="B153" s="37" t="s">
        <v>44</v>
      </c>
      <c r="C153" s="34" t="s">
        <v>159</v>
      </c>
      <c r="D153" s="35" t="s">
        <v>245</v>
      </c>
      <c r="E153" s="35" t="s">
        <v>247</v>
      </c>
      <c r="F153" s="11" t="s">
        <v>237</v>
      </c>
      <c r="G153" s="18">
        <f>G154</f>
        <v>120</v>
      </c>
      <c r="H153" s="23" t="s">
        <v>303</v>
      </c>
      <c r="I153" s="24">
        <v>50</v>
      </c>
    </row>
    <row r="154" spans="1:9" ht="27.75" customHeight="1" x14ac:dyDescent="0.2">
      <c r="A154" s="50"/>
      <c r="B154" s="37"/>
      <c r="C154" s="34"/>
      <c r="D154" s="35"/>
      <c r="E154" s="35"/>
      <c r="F154" s="11" t="s">
        <v>240</v>
      </c>
      <c r="G154" s="18">
        <v>120</v>
      </c>
      <c r="H154" s="23" t="s">
        <v>349</v>
      </c>
      <c r="I154" s="24">
        <v>4350</v>
      </c>
    </row>
    <row r="155" spans="1:9" ht="48" customHeight="1" x14ac:dyDescent="0.2">
      <c r="A155" s="50" t="s">
        <v>163</v>
      </c>
      <c r="B155" s="37" t="s">
        <v>42</v>
      </c>
      <c r="C155" s="34" t="s">
        <v>159</v>
      </c>
      <c r="D155" s="35" t="s">
        <v>245</v>
      </c>
      <c r="E155" s="35" t="s">
        <v>247</v>
      </c>
      <c r="F155" s="11" t="s">
        <v>237</v>
      </c>
      <c r="G155" s="18">
        <f>G156</f>
        <v>125</v>
      </c>
      <c r="H155" s="23" t="s">
        <v>350</v>
      </c>
      <c r="I155" s="24">
        <v>30</v>
      </c>
    </row>
    <row r="156" spans="1:9" ht="69" customHeight="1" x14ac:dyDescent="0.2">
      <c r="A156" s="50"/>
      <c r="B156" s="37"/>
      <c r="C156" s="34"/>
      <c r="D156" s="35"/>
      <c r="E156" s="35"/>
      <c r="F156" s="11" t="s">
        <v>240</v>
      </c>
      <c r="G156" s="18">
        <v>125</v>
      </c>
      <c r="H156" s="23" t="s">
        <v>351</v>
      </c>
      <c r="I156" s="24">
        <v>20</v>
      </c>
    </row>
    <row r="157" spans="1:9" ht="38.25" customHeight="1" x14ac:dyDescent="0.2">
      <c r="A157" s="50" t="s">
        <v>164</v>
      </c>
      <c r="B157" s="37" t="s">
        <v>352</v>
      </c>
      <c r="C157" s="34" t="s">
        <v>159</v>
      </c>
      <c r="D157" s="35" t="s">
        <v>245</v>
      </c>
      <c r="E157" s="35" t="s">
        <v>247</v>
      </c>
      <c r="F157" s="11" t="s">
        <v>237</v>
      </c>
      <c r="G157" s="18">
        <f>G158</f>
        <v>200</v>
      </c>
      <c r="H157" s="23" t="s">
        <v>353</v>
      </c>
      <c r="I157" s="24">
        <v>1</v>
      </c>
    </row>
    <row r="158" spans="1:9" ht="66" customHeight="1" x14ac:dyDescent="0.2">
      <c r="A158" s="50"/>
      <c r="B158" s="37"/>
      <c r="C158" s="34"/>
      <c r="D158" s="35"/>
      <c r="E158" s="35"/>
      <c r="F158" s="11" t="s">
        <v>240</v>
      </c>
      <c r="G158" s="18">
        <v>200</v>
      </c>
      <c r="H158" s="23" t="s">
        <v>299</v>
      </c>
      <c r="I158" s="24">
        <v>60</v>
      </c>
    </row>
    <row r="159" spans="1:9" ht="39.75" customHeight="1" x14ac:dyDescent="0.2">
      <c r="A159" s="50" t="s">
        <v>165</v>
      </c>
      <c r="B159" s="37" t="s">
        <v>354</v>
      </c>
      <c r="C159" s="34" t="s">
        <v>159</v>
      </c>
      <c r="D159" s="35" t="s">
        <v>245</v>
      </c>
      <c r="E159" s="35" t="s">
        <v>247</v>
      </c>
      <c r="F159" s="11" t="s">
        <v>237</v>
      </c>
      <c r="G159" s="18">
        <f>G160</f>
        <v>140</v>
      </c>
      <c r="H159" s="23" t="s">
        <v>301</v>
      </c>
      <c r="I159" s="24">
        <v>4</v>
      </c>
    </row>
    <row r="160" spans="1:9" ht="81.75" customHeight="1" x14ac:dyDescent="0.2">
      <c r="A160" s="50"/>
      <c r="B160" s="37"/>
      <c r="C160" s="34"/>
      <c r="D160" s="35"/>
      <c r="E160" s="35"/>
      <c r="F160" s="11" t="s">
        <v>240</v>
      </c>
      <c r="G160" s="18">
        <v>140</v>
      </c>
      <c r="H160" s="23" t="s">
        <v>355</v>
      </c>
      <c r="I160" s="24">
        <v>300</v>
      </c>
    </row>
    <row r="161" spans="1:9" ht="89.25" customHeight="1" x14ac:dyDescent="0.2">
      <c r="A161" s="50" t="s">
        <v>166</v>
      </c>
      <c r="B161" s="37" t="s">
        <v>356</v>
      </c>
      <c r="C161" s="34" t="s">
        <v>159</v>
      </c>
      <c r="D161" s="35" t="s">
        <v>245</v>
      </c>
      <c r="E161" s="35" t="s">
        <v>247</v>
      </c>
      <c r="F161" s="11" t="s">
        <v>237</v>
      </c>
      <c r="G161" s="18">
        <f>G162</f>
        <v>140</v>
      </c>
      <c r="H161" s="23" t="s">
        <v>357</v>
      </c>
      <c r="I161" s="24">
        <v>12000</v>
      </c>
    </row>
    <row r="162" spans="1:9" ht="76.5" x14ac:dyDescent="0.2">
      <c r="A162" s="50"/>
      <c r="B162" s="37"/>
      <c r="C162" s="34"/>
      <c r="D162" s="35"/>
      <c r="E162" s="35"/>
      <c r="F162" s="11" t="s">
        <v>240</v>
      </c>
      <c r="G162" s="18">
        <v>140</v>
      </c>
      <c r="H162" s="23" t="s">
        <v>358</v>
      </c>
      <c r="I162" s="24">
        <v>10</v>
      </c>
    </row>
    <row r="163" spans="1:9" s="3" customFormat="1" ht="67.5" customHeight="1" x14ac:dyDescent="0.25">
      <c r="A163" s="38" t="s">
        <v>92</v>
      </c>
      <c r="B163" s="38" t="s">
        <v>167</v>
      </c>
      <c r="C163" s="38" t="s">
        <v>96</v>
      </c>
      <c r="D163" s="38" t="s">
        <v>97</v>
      </c>
      <c r="E163" s="38" t="s">
        <v>97</v>
      </c>
      <c r="F163" s="11" t="s">
        <v>237</v>
      </c>
      <c r="G163" s="25">
        <f>G165</f>
        <v>21569</v>
      </c>
      <c r="H163" s="38" t="s">
        <v>97</v>
      </c>
      <c r="I163" s="38" t="s">
        <v>97</v>
      </c>
    </row>
    <row r="164" spans="1:9" s="3" customFormat="1" ht="13.5" x14ac:dyDescent="0.25">
      <c r="A164" s="38"/>
      <c r="B164" s="38"/>
      <c r="C164" s="38"/>
      <c r="D164" s="38"/>
      <c r="E164" s="38"/>
      <c r="F164" s="11" t="s">
        <v>240</v>
      </c>
      <c r="G164" s="25">
        <f>G166</f>
        <v>21569</v>
      </c>
      <c r="H164" s="38"/>
      <c r="I164" s="38"/>
    </row>
    <row r="165" spans="1:9" s="4" customFormat="1" ht="51" customHeight="1" x14ac:dyDescent="0.2">
      <c r="A165" s="43" t="s">
        <v>168</v>
      </c>
      <c r="B165" s="49" t="s">
        <v>46</v>
      </c>
      <c r="C165" s="43" t="s">
        <v>96</v>
      </c>
      <c r="D165" s="43" t="s">
        <v>97</v>
      </c>
      <c r="E165" s="43" t="s">
        <v>97</v>
      </c>
      <c r="F165" s="11" t="s">
        <v>237</v>
      </c>
      <c r="G165" s="17">
        <f>G167+G171+G173+G175+G177+G179+G182+G184+G186+G189+G191+G193</f>
        <v>21569</v>
      </c>
      <c r="H165" s="40" t="s">
        <v>97</v>
      </c>
      <c r="I165" s="43" t="s">
        <v>97</v>
      </c>
    </row>
    <row r="166" spans="1:9" s="4" customFormat="1" x14ac:dyDescent="0.2">
      <c r="A166" s="43"/>
      <c r="B166" s="49"/>
      <c r="C166" s="43"/>
      <c r="D166" s="43"/>
      <c r="E166" s="43"/>
      <c r="F166" s="11" t="s">
        <v>240</v>
      </c>
      <c r="G166" s="17">
        <f>G165</f>
        <v>21569</v>
      </c>
      <c r="H166" s="40"/>
      <c r="I166" s="43"/>
    </row>
    <row r="167" spans="1:9" ht="53.25" customHeight="1" x14ac:dyDescent="0.2">
      <c r="A167" s="50" t="s">
        <v>169</v>
      </c>
      <c r="B167" s="37" t="s">
        <v>47</v>
      </c>
      <c r="C167" s="34" t="s">
        <v>96</v>
      </c>
      <c r="D167" s="35" t="s">
        <v>246</v>
      </c>
      <c r="E167" s="35" t="s">
        <v>248</v>
      </c>
      <c r="F167" s="11" t="s">
        <v>237</v>
      </c>
      <c r="G167" s="18">
        <f>G168</f>
        <v>2560</v>
      </c>
      <c r="H167" s="11" t="s">
        <v>397</v>
      </c>
      <c r="I167" s="24">
        <v>32</v>
      </c>
    </row>
    <row r="168" spans="1:9" ht="80.25" customHeight="1" x14ac:dyDescent="0.2">
      <c r="A168" s="50"/>
      <c r="B168" s="37"/>
      <c r="C168" s="34"/>
      <c r="D168" s="35"/>
      <c r="E168" s="35"/>
      <c r="F168" s="11" t="s">
        <v>240</v>
      </c>
      <c r="G168" s="18">
        <v>2560</v>
      </c>
      <c r="H168" s="11" t="s">
        <v>398</v>
      </c>
      <c r="I168" s="24">
        <v>0</v>
      </c>
    </row>
    <row r="169" spans="1:9" ht="63.75" customHeight="1" x14ac:dyDescent="0.2">
      <c r="A169" s="50" t="s">
        <v>170</v>
      </c>
      <c r="B169" s="37" t="s">
        <v>48</v>
      </c>
      <c r="C169" s="34" t="s">
        <v>96</v>
      </c>
      <c r="D169" s="35" t="s">
        <v>246</v>
      </c>
      <c r="E169" s="35" t="s">
        <v>248</v>
      </c>
      <c r="F169" s="11" t="s">
        <v>237</v>
      </c>
      <c r="G169" s="18">
        <f>G170</f>
        <v>0</v>
      </c>
      <c r="H169" s="11" t="s">
        <v>271</v>
      </c>
      <c r="I169" s="24">
        <v>500</v>
      </c>
    </row>
    <row r="170" spans="1:9" ht="45" customHeight="1" x14ac:dyDescent="0.2">
      <c r="A170" s="50"/>
      <c r="B170" s="37"/>
      <c r="C170" s="34"/>
      <c r="D170" s="35"/>
      <c r="E170" s="35"/>
      <c r="F170" s="11" t="s">
        <v>240</v>
      </c>
      <c r="G170" s="18">
        <v>0</v>
      </c>
      <c r="H170" s="11" t="s">
        <v>272</v>
      </c>
      <c r="I170" s="24">
        <v>40</v>
      </c>
    </row>
    <row r="171" spans="1:9" ht="63.75" customHeight="1" x14ac:dyDescent="0.2">
      <c r="A171" s="50" t="s">
        <v>171</v>
      </c>
      <c r="B171" s="37" t="s">
        <v>359</v>
      </c>
      <c r="C171" s="34" t="s">
        <v>96</v>
      </c>
      <c r="D171" s="35" t="s">
        <v>246</v>
      </c>
      <c r="E171" s="35" t="s">
        <v>248</v>
      </c>
      <c r="F171" s="11" t="s">
        <v>237</v>
      </c>
      <c r="G171" s="18">
        <f>G172</f>
        <v>240</v>
      </c>
      <c r="H171" s="11" t="s">
        <v>391</v>
      </c>
      <c r="I171" s="24">
        <v>10</v>
      </c>
    </row>
    <row r="172" spans="1:9" ht="25.5" x14ac:dyDescent="0.2">
      <c r="A172" s="50"/>
      <c r="B172" s="37"/>
      <c r="C172" s="34"/>
      <c r="D172" s="35"/>
      <c r="E172" s="35"/>
      <c r="F172" s="11" t="s">
        <v>240</v>
      </c>
      <c r="G172" s="18">
        <v>240</v>
      </c>
      <c r="H172" s="11" t="s">
        <v>392</v>
      </c>
      <c r="I172" s="24">
        <v>15</v>
      </c>
    </row>
    <row r="173" spans="1:9" ht="108.75" customHeight="1" x14ac:dyDescent="0.2">
      <c r="A173" s="50" t="s">
        <v>172</v>
      </c>
      <c r="B173" s="37" t="s">
        <v>49</v>
      </c>
      <c r="C173" s="34" t="s">
        <v>96</v>
      </c>
      <c r="D173" s="35" t="s">
        <v>246</v>
      </c>
      <c r="E173" s="35" t="s">
        <v>248</v>
      </c>
      <c r="F173" s="11" t="s">
        <v>237</v>
      </c>
      <c r="G173" s="18">
        <f>G174</f>
        <v>128</v>
      </c>
      <c r="H173" s="11" t="s">
        <v>443</v>
      </c>
      <c r="I173" s="24">
        <v>30</v>
      </c>
    </row>
    <row r="174" spans="1:9" ht="28.5" customHeight="1" x14ac:dyDescent="0.2">
      <c r="A174" s="50"/>
      <c r="B174" s="37"/>
      <c r="C174" s="34"/>
      <c r="D174" s="35"/>
      <c r="E174" s="35"/>
      <c r="F174" s="11" t="s">
        <v>240</v>
      </c>
      <c r="G174" s="18">
        <v>128</v>
      </c>
      <c r="H174" s="11" t="s">
        <v>444</v>
      </c>
      <c r="I174" s="24">
        <v>1500</v>
      </c>
    </row>
    <row r="175" spans="1:9" ht="51" customHeight="1" x14ac:dyDescent="0.2">
      <c r="A175" s="50" t="s">
        <v>173</v>
      </c>
      <c r="B175" s="37" t="s">
        <v>50</v>
      </c>
      <c r="C175" s="34" t="s">
        <v>96</v>
      </c>
      <c r="D175" s="35" t="s">
        <v>246</v>
      </c>
      <c r="E175" s="35" t="s">
        <v>248</v>
      </c>
      <c r="F175" s="11" t="s">
        <v>237</v>
      </c>
      <c r="G175" s="18">
        <f>G176</f>
        <v>18181</v>
      </c>
      <c r="H175" s="23" t="s">
        <v>273</v>
      </c>
      <c r="I175" s="24">
        <v>2</v>
      </c>
    </row>
    <row r="176" spans="1:9" ht="42.75" customHeight="1" x14ac:dyDescent="0.2">
      <c r="A176" s="50"/>
      <c r="B176" s="37"/>
      <c r="C176" s="34"/>
      <c r="D176" s="35"/>
      <c r="E176" s="35"/>
      <c r="F176" s="11" t="s">
        <v>240</v>
      </c>
      <c r="G176" s="18">
        <v>18181</v>
      </c>
      <c r="H176" s="11" t="s">
        <v>361</v>
      </c>
      <c r="I176" s="24">
        <v>8</v>
      </c>
    </row>
    <row r="177" spans="1:9" ht="48.75" customHeight="1" x14ac:dyDescent="0.2">
      <c r="A177" s="50" t="s">
        <v>174</v>
      </c>
      <c r="B177" s="37" t="s">
        <v>51</v>
      </c>
      <c r="C177" s="34" t="s">
        <v>96</v>
      </c>
      <c r="D177" s="35" t="s">
        <v>246</v>
      </c>
      <c r="E177" s="35" t="s">
        <v>248</v>
      </c>
      <c r="F177" s="11" t="s">
        <v>237</v>
      </c>
      <c r="G177" s="18">
        <f>G178</f>
        <v>0</v>
      </c>
      <c r="H177" s="11" t="s">
        <v>274</v>
      </c>
      <c r="I177" s="24">
        <v>1000</v>
      </c>
    </row>
    <row r="178" spans="1:9" ht="38.25" x14ac:dyDescent="0.2">
      <c r="A178" s="50"/>
      <c r="B178" s="37"/>
      <c r="C178" s="34"/>
      <c r="D178" s="35"/>
      <c r="E178" s="35"/>
      <c r="F178" s="11" t="s">
        <v>240</v>
      </c>
      <c r="G178" s="18">
        <v>0</v>
      </c>
      <c r="H178" s="11" t="s">
        <v>257</v>
      </c>
      <c r="I178" s="24">
        <v>10</v>
      </c>
    </row>
    <row r="179" spans="1:9" ht="51" customHeight="1" x14ac:dyDescent="0.2">
      <c r="A179" s="50" t="s">
        <v>175</v>
      </c>
      <c r="B179" s="37" t="s">
        <v>52</v>
      </c>
      <c r="C179" s="34" t="s">
        <v>96</v>
      </c>
      <c r="D179" s="35" t="s">
        <v>246</v>
      </c>
      <c r="E179" s="35" t="s">
        <v>248</v>
      </c>
      <c r="F179" s="11" t="s">
        <v>237</v>
      </c>
      <c r="G179" s="18">
        <f>G180</f>
        <v>0</v>
      </c>
      <c r="H179" s="11" t="s">
        <v>445</v>
      </c>
      <c r="I179" s="26">
        <v>95</v>
      </c>
    </row>
    <row r="180" spans="1:9" ht="76.5" x14ac:dyDescent="0.2">
      <c r="A180" s="50"/>
      <c r="B180" s="37"/>
      <c r="C180" s="34"/>
      <c r="D180" s="35"/>
      <c r="E180" s="35"/>
      <c r="F180" s="34" t="s">
        <v>240</v>
      </c>
      <c r="G180" s="35">
        <v>0</v>
      </c>
      <c r="H180" s="11" t="s">
        <v>275</v>
      </c>
      <c r="I180" s="26">
        <v>100</v>
      </c>
    </row>
    <row r="181" spans="1:9" ht="63.75" x14ac:dyDescent="0.2">
      <c r="A181" s="50"/>
      <c r="B181" s="37"/>
      <c r="C181" s="34"/>
      <c r="D181" s="35"/>
      <c r="E181" s="35"/>
      <c r="F181" s="34"/>
      <c r="G181" s="35"/>
      <c r="H181" s="11" t="s">
        <v>276</v>
      </c>
      <c r="I181" s="26">
        <v>0</v>
      </c>
    </row>
    <row r="182" spans="1:9" ht="51" customHeight="1" x14ac:dyDescent="0.2">
      <c r="A182" s="50" t="s">
        <v>176</v>
      </c>
      <c r="B182" s="37" t="s">
        <v>53</v>
      </c>
      <c r="C182" s="34" t="s">
        <v>96</v>
      </c>
      <c r="D182" s="35" t="s">
        <v>246</v>
      </c>
      <c r="E182" s="35" t="s">
        <v>248</v>
      </c>
      <c r="F182" s="11" t="s">
        <v>237</v>
      </c>
      <c r="G182" s="18">
        <f>G183</f>
        <v>0</v>
      </c>
      <c r="H182" s="11" t="s">
        <v>278</v>
      </c>
      <c r="I182" s="24">
        <v>1000</v>
      </c>
    </row>
    <row r="183" spans="1:9" ht="38.25" x14ac:dyDescent="0.2">
      <c r="A183" s="50"/>
      <c r="B183" s="37"/>
      <c r="C183" s="34"/>
      <c r="D183" s="35"/>
      <c r="E183" s="35"/>
      <c r="F183" s="11" t="s">
        <v>240</v>
      </c>
      <c r="G183" s="18">
        <v>0</v>
      </c>
      <c r="H183" s="11" t="s">
        <v>279</v>
      </c>
      <c r="I183" s="24">
        <v>400</v>
      </c>
    </row>
    <row r="184" spans="1:9" ht="63" customHeight="1" x14ac:dyDescent="0.2">
      <c r="A184" s="50" t="s">
        <v>177</v>
      </c>
      <c r="B184" s="37" t="s">
        <v>54</v>
      </c>
      <c r="C184" s="34" t="s">
        <v>96</v>
      </c>
      <c r="D184" s="35" t="s">
        <v>246</v>
      </c>
      <c r="E184" s="35" t="s">
        <v>248</v>
      </c>
      <c r="F184" s="11" t="s">
        <v>237</v>
      </c>
      <c r="G184" s="18">
        <f>G185</f>
        <v>0</v>
      </c>
      <c r="H184" s="11" t="s">
        <v>277</v>
      </c>
      <c r="I184" s="24">
        <v>40</v>
      </c>
    </row>
    <row r="185" spans="1:9" ht="38.25" x14ac:dyDescent="0.2">
      <c r="A185" s="50"/>
      <c r="B185" s="37"/>
      <c r="C185" s="34"/>
      <c r="D185" s="35"/>
      <c r="E185" s="35"/>
      <c r="F185" s="11" t="s">
        <v>240</v>
      </c>
      <c r="G185" s="18">
        <v>0</v>
      </c>
      <c r="H185" s="11" t="s">
        <v>257</v>
      </c>
      <c r="I185" s="24">
        <v>40</v>
      </c>
    </row>
    <row r="186" spans="1:9" ht="51" customHeight="1" x14ac:dyDescent="0.2">
      <c r="A186" s="50" t="s">
        <v>178</v>
      </c>
      <c r="B186" s="37" t="s">
        <v>55</v>
      </c>
      <c r="C186" s="34" t="s">
        <v>96</v>
      </c>
      <c r="D186" s="35" t="s">
        <v>246</v>
      </c>
      <c r="E186" s="35" t="s">
        <v>248</v>
      </c>
      <c r="F186" s="11" t="s">
        <v>237</v>
      </c>
      <c r="G186" s="18">
        <f>G187</f>
        <v>0</v>
      </c>
      <c r="H186" s="11" t="s">
        <v>280</v>
      </c>
      <c r="I186" s="24">
        <v>2700</v>
      </c>
    </row>
    <row r="187" spans="1:9" ht="51" x14ac:dyDescent="0.2">
      <c r="A187" s="50"/>
      <c r="B187" s="37"/>
      <c r="C187" s="34"/>
      <c r="D187" s="35"/>
      <c r="E187" s="35"/>
      <c r="F187" s="34" t="s">
        <v>240</v>
      </c>
      <c r="G187" s="35">
        <v>0</v>
      </c>
      <c r="H187" s="11" t="s">
        <v>281</v>
      </c>
      <c r="I187" s="24">
        <v>100</v>
      </c>
    </row>
    <row r="188" spans="1:9" ht="38.25" x14ac:dyDescent="0.2">
      <c r="A188" s="50"/>
      <c r="B188" s="37"/>
      <c r="C188" s="34"/>
      <c r="D188" s="35"/>
      <c r="E188" s="35"/>
      <c r="F188" s="34"/>
      <c r="G188" s="35"/>
      <c r="H188" s="11" t="s">
        <v>282</v>
      </c>
      <c r="I188" s="24">
        <v>70</v>
      </c>
    </row>
    <row r="189" spans="1:9" ht="63.75" customHeight="1" x14ac:dyDescent="0.2">
      <c r="A189" s="50" t="s">
        <v>179</v>
      </c>
      <c r="B189" s="37" t="s">
        <v>56</v>
      </c>
      <c r="C189" s="34" t="s">
        <v>96</v>
      </c>
      <c r="D189" s="35" t="s">
        <v>246</v>
      </c>
      <c r="E189" s="35" t="s">
        <v>248</v>
      </c>
      <c r="F189" s="11" t="s">
        <v>237</v>
      </c>
      <c r="G189" s="18">
        <f>G190</f>
        <v>72</v>
      </c>
      <c r="H189" s="11" t="s">
        <v>362</v>
      </c>
      <c r="I189" s="24">
        <v>2</v>
      </c>
    </row>
    <row r="190" spans="1:9" ht="25.5" x14ac:dyDescent="0.2">
      <c r="A190" s="50"/>
      <c r="B190" s="37"/>
      <c r="C190" s="34"/>
      <c r="D190" s="35"/>
      <c r="E190" s="35"/>
      <c r="F190" s="11" t="s">
        <v>240</v>
      </c>
      <c r="G190" s="18">
        <v>72</v>
      </c>
      <c r="H190" s="11" t="s">
        <v>252</v>
      </c>
      <c r="I190" s="24">
        <v>100</v>
      </c>
    </row>
    <row r="191" spans="1:9" ht="51" customHeight="1" x14ac:dyDescent="0.2">
      <c r="A191" s="50" t="s">
        <v>180</v>
      </c>
      <c r="B191" s="37" t="s">
        <v>57</v>
      </c>
      <c r="C191" s="34" t="s">
        <v>96</v>
      </c>
      <c r="D191" s="35" t="s">
        <v>246</v>
      </c>
      <c r="E191" s="35" t="s">
        <v>248</v>
      </c>
      <c r="F191" s="11" t="s">
        <v>237</v>
      </c>
      <c r="G191" s="18">
        <f>G192</f>
        <v>280</v>
      </c>
      <c r="H191" s="11" t="s">
        <v>363</v>
      </c>
      <c r="I191" s="24">
        <v>350</v>
      </c>
    </row>
    <row r="192" spans="1:9" ht="63.75" x14ac:dyDescent="0.2">
      <c r="A192" s="50"/>
      <c r="B192" s="37"/>
      <c r="C192" s="34"/>
      <c r="D192" s="35"/>
      <c r="E192" s="35"/>
      <c r="F192" s="11" t="s">
        <v>240</v>
      </c>
      <c r="G192" s="18">
        <v>280</v>
      </c>
      <c r="H192" s="11" t="s">
        <v>364</v>
      </c>
      <c r="I192" s="24">
        <v>8</v>
      </c>
    </row>
    <row r="193" spans="1:9" ht="51" customHeight="1" x14ac:dyDescent="0.2">
      <c r="A193" s="50" t="s">
        <v>438</v>
      </c>
      <c r="B193" s="37" t="s">
        <v>58</v>
      </c>
      <c r="C193" s="34" t="s">
        <v>96</v>
      </c>
      <c r="D193" s="35" t="s">
        <v>246</v>
      </c>
      <c r="E193" s="35" t="s">
        <v>248</v>
      </c>
      <c r="F193" s="11" t="s">
        <v>237</v>
      </c>
      <c r="G193" s="18">
        <f>G194</f>
        <v>108</v>
      </c>
      <c r="H193" s="11" t="s">
        <v>365</v>
      </c>
      <c r="I193" s="24">
        <v>6</v>
      </c>
    </row>
    <row r="194" spans="1:9" ht="25.5" x14ac:dyDescent="0.2">
      <c r="A194" s="50"/>
      <c r="B194" s="37"/>
      <c r="C194" s="34"/>
      <c r="D194" s="35"/>
      <c r="E194" s="35"/>
      <c r="F194" s="11" t="s">
        <v>240</v>
      </c>
      <c r="G194" s="18">
        <v>108</v>
      </c>
      <c r="H194" s="11" t="s">
        <v>283</v>
      </c>
      <c r="I194" s="24">
        <v>300000</v>
      </c>
    </row>
    <row r="195" spans="1:9" s="3" customFormat="1" ht="59.25" customHeight="1" x14ac:dyDescent="0.25">
      <c r="A195" s="38">
        <v>4</v>
      </c>
      <c r="B195" s="58" t="s">
        <v>212</v>
      </c>
      <c r="C195" s="58" t="s">
        <v>96</v>
      </c>
      <c r="D195" s="58" t="s">
        <v>97</v>
      </c>
      <c r="E195" s="58" t="s">
        <v>97</v>
      </c>
      <c r="F195" s="11" t="s">
        <v>237</v>
      </c>
      <c r="G195" s="16">
        <f>G197+G208+G215+G227+G254+G260+G268+G287+G292</f>
        <v>47333.299999999996</v>
      </c>
      <c r="H195" s="38" t="s">
        <v>97</v>
      </c>
      <c r="I195" s="38" t="s">
        <v>97</v>
      </c>
    </row>
    <row r="196" spans="1:9" s="3" customFormat="1" ht="23.25" customHeight="1" x14ac:dyDescent="0.25">
      <c r="A196" s="38"/>
      <c r="B196" s="58"/>
      <c r="C196" s="58"/>
      <c r="D196" s="58"/>
      <c r="E196" s="58"/>
      <c r="F196" s="11" t="s">
        <v>240</v>
      </c>
      <c r="G196" s="16">
        <f>G195</f>
        <v>47333.299999999996</v>
      </c>
      <c r="H196" s="38"/>
      <c r="I196" s="38"/>
    </row>
    <row r="197" spans="1:9" s="4" customFormat="1" ht="48" customHeight="1" x14ac:dyDescent="0.2">
      <c r="A197" s="48" t="s">
        <v>186</v>
      </c>
      <c r="B197" s="49" t="s">
        <v>59</v>
      </c>
      <c r="C197" s="49" t="s">
        <v>181</v>
      </c>
      <c r="D197" s="49" t="s">
        <v>97</v>
      </c>
      <c r="E197" s="49" t="s">
        <v>97</v>
      </c>
      <c r="F197" s="11" t="s">
        <v>237</v>
      </c>
      <c r="G197" s="17">
        <f>G199+G202+G205</f>
        <v>600</v>
      </c>
      <c r="H197" s="43" t="s">
        <v>97</v>
      </c>
      <c r="I197" s="43" t="s">
        <v>97</v>
      </c>
    </row>
    <row r="198" spans="1:9" s="4" customFormat="1" ht="24" customHeight="1" x14ac:dyDescent="0.2">
      <c r="A198" s="48"/>
      <c r="B198" s="49"/>
      <c r="C198" s="49"/>
      <c r="D198" s="49"/>
      <c r="E198" s="49"/>
      <c r="F198" s="11" t="s">
        <v>240</v>
      </c>
      <c r="G198" s="17">
        <f>G197</f>
        <v>600</v>
      </c>
      <c r="H198" s="43"/>
      <c r="I198" s="43"/>
    </row>
    <row r="199" spans="1:9" ht="159" customHeight="1" x14ac:dyDescent="0.2">
      <c r="A199" s="50" t="s">
        <v>187</v>
      </c>
      <c r="B199" s="37" t="s">
        <v>60</v>
      </c>
      <c r="C199" s="34" t="s">
        <v>181</v>
      </c>
      <c r="D199" s="35" t="s">
        <v>246</v>
      </c>
      <c r="E199" s="34" t="s">
        <v>247</v>
      </c>
      <c r="F199" s="11" t="s">
        <v>237</v>
      </c>
      <c r="G199" s="18">
        <f>G200</f>
        <v>0</v>
      </c>
      <c r="H199" s="23" t="s">
        <v>432</v>
      </c>
      <c r="I199" s="24">
        <v>50</v>
      </c>
    </row>
    <row r="200" spans="1:9" ht="12.75" hidden="1" customHeight="1" x14ac:dyDescent="0.2">
      <c r="A200" s="50"/>
      <c r="B200" s="37"/>
      <c r="C200" s="34"/>
      <c r="D200" s="35"/>
      <c r="E200" s="34"/>
      <c r="F200" s="34" t="s">
        <v>240</v>
      </c>
      <c r="G200" s="35">
        <v>0</v>
      </c>
      <c r="H200" s="23" t="s">
        <v>384</v>
      </c>
      <c r="I200" s="24">
        <v>50</v>
      </c>
    </row>
    <row r="201" spans="1:9" ht="67.5" customHeight="1" x14ac:dyDescent="0.2">
      <c r="A201" s="51"/>
      <c r="B201" s="37"/>
      <c r="C201" s="37"/>
      <c r="D201" s="37"/>
      <c r="E201" s="37"/>
      <c r="F201" s="37"/>
      <c r="G201" s="37"/>
      <c r="H201" s="23" t="s">
        <v>399</v>
      </c>
      <c r="I201" s="24">
        <v>100</v>
      </c>
    </row>
    <row r="202" spans="1:9" ht="40.5" customHeight="1" x14ac:dyDescent="0.2">
      <c r="A202" s="50" t="s">
        <v>188</v>
      </c>
      <c r="B202" s="37" t="s">
        <v>213</v>
      </c>
      <c r="C202" s="34" t="s">
        <v>181</v>
      </c>
      <c r="D202" s="35" t="s">
        <v>246</v>
      </c>
      <c r="E202" s="34" t="s">
        <v>247</v>
      </c>
      <c r="F202" s="11" t="s">
        <v>237</v>
      </c>
      <c r="G202" s="18">
        <f>G203</f>
        <v>150</v>
      </c>
      <c r="H202" s="59" t="s">
        <v>319</v>
      </c>
      <c r="I202" s="39">
        <v>1</v>
      </c>
    </row>
    <row r="203" spans="1:9" ht="12.75" hidden="1" customHeight="1" x14ac:dyDescent="0.2">
      <c r="A203" s="50"/>
      <c r="B203" s="37"/>
      <c r="C203" s="34"/>
      <c r="D203" s="35"/>
      <c r="E203" s="34"/>
      <c r="F203" s="34" t="s">
        <v>240</v>
      </c>
      <c r="G203" s="35">
        <v>150</v>
      </c>
      <c r="H203" s="59"/>
      <c r="I203" s="39"/>
    </row>
    <row r="204" spans="1:9" ht="104.25" customHeight="1" x14ac:dyDescent="0.2">
      <c r="A204" s="51"/>
      <c r="B204" s="37"/>
      <c r="C204" s="37"/>
      <c r="D204" s="37"/>
      <c r="E204" s="37"/>
      <c r="F204" s="37"/>
      <c r="G204" s="37"/>
      <c r="H204" s="27" t="s">
        <v>400</v>
      </c>
      <c r="I204" s="28">
        <v>2.38</v>
      </c>
    </row>
    <row r="205" spans="1:9" ht="76.5" customHeight="1" x14ac:dyDescent="0.2">
      <c r="A205" s="50" t="s">
        <v>189</v>
      </c>
      <c r="B205" s="37" t="s">
        <v>214</v>
      </c>
      <c r="C205" s="34" t="s">
        <v>181</v>
      </c>
      <c r="D205" s="35" t="s">
        <v>246</v>
      </c>
      <c r="E205" s="34" t="s">
        <v>247</v>
      </c>
      <c r="F205" s="11" t="s">
        <v>237</v>
      </c>
      <c r="G205" s="18">
        <f>G206</f>
        <v>450</v>
      </c>
      <c r="H205" s="59" t="s">
        <v>401</v>
      </c>
      <c r="I205" s="50">
        <v>1800</v>
      </c>
    </row>
    <row r="206" spans="1:9" hidden="1" x14ac:dyDescent="0.2">
      <c r="A206" s="50"/>
      <c r="B206" s="37"/>
      <c r="C206" s="34"/>
      <c r="D206" s="35"/>
      <c r="E206" s="34"/>
      <c r="F206" s="34" t="s">
        <v>240</v>
      </c>
      <c r="G206" s="35">
        <v>450</v>
      </c>
      <c r="H206" s="59"/>
      <c r="I206" s="50"/>
    </row>
    <row r="207" spans="1:9" ht="75.75" customHeight="1" x14ac:dyDescent="0.2">
      <c r="A207" s="51"/>
      <c r="B207" s="37"/>
      <c r="C207" s="37"/>
      <c r="D207" s="37"/>
      <c r="E207" s="37"/>
      <c r="F207" s="37"/>
      <c r="G207" s="37"/>
      <c r="H207" s="27" t="s">
        <v>424</v>
      </c>
      <c r="I207" s="29">
        <v>100</v>
      </c>
    </row>
    <row r="208" spans="1:9" s="4" customFormat="1" ht="141.75" customHeight="1" x14ac:dyDescent="0.2">
      <c r="A208" s="48" t="s">
        <v>190</v>
      </c>
      <c r="B208" s="49" t="s">
        <v>182</v>
      </c>
      <c r="C208" s="43" t="s">
        <v>96</v>
      </c>
      <c r="D208" s="36" t="s">
        <v>97</v>
      </c>
      <c r="E208" s="43" t="s">
        <v>97</v>
      </c>
      <c r="F208" s="11" t="s">
        <v>237</v>
      </c>
      <c r="G208" s="17">
        <f>G209</f>
        <v>280</v>
      </c>
      <c r="H208" s="36" t="s">
        <v>97</v>
      </c>
      <c r="I208" s="43" t="s">
        <v>97</v>
      </c>
    </row>
    <row r="209" spans="1:9" s="4" customFormat="1" ht="48" customHeight="1" x14ac:dyDescent="0.2">
      <c r="A209" s="48"/>
      <c r="B209" s="49"/>
      <c r="C209" s="43"/>
      <c r="D209" s="36"/>
      <c r="E209" s="43"/>
      <c r="F209" s="11" t="s">
        <v>240</v>
      </c>
      <c r="G209" s="17">
        <f>G211+G213</f>
        <v>280</v>
      </c>
      <c r="H209" s="36"/>
      <c r="I209" s="43"/>
    </row>
    <row r="210" spans="1:9" ht="42.75" customHeight="1" x14ac:dyDescent="0.2">
      <c r="A210" s="50" t="s">
        <v>191</v>
      </c>
      <c r="B210" s="37" t="s">
        <v>215</v>
      </c>
      <c r="C210" s="34" t="s">
        <v>96</v>
      </c>
      <c r="D210" s="35" t="s">
        <v>246</v>
      </c>
      <c r="E210" s="34" t="s">
        <v>247</v>
      </c>
      <c r="F210" s="11" t="s">
        <v>237</v>
      </c>
      <c r="G210" s="18">
        <f>G211</f>
        <v>200</v>
      </c>
      <c r="H210" s="11" t="s">
        <v>446</v>
      </c>
      <c r="I210" s="24">
        <v>50000</v>
      </c>
    </row>
    <row r="211" spans="1:9" ht="38.25" x14ac:dyDescent="0.2">
      <c r="A211" s="50"/>
      <c r="B211" s="37"/>
      <c r="C211" s="34"/>
      <c r="D211" s="35"/>
      <c r="E211" s="34"/>
      <c r="F211" s="11" t="s">
        <v>240</v>
      </c>
      <c r="G211" s="18">
        <v>200</v>
      </c>
      <c r="H211" s="11" t="s">
        <v>402</v>
      </c>
      <c r="I211" s="24">
        <v>25000</v>
      </c>
    </row>
    <row r="212" spans="1:9" ht="43.5" customHeight="1" x14ac:dyDescent="0.2">
      <c r="A212" s="50" t="s">
        <v>192</v>
      </c>
      <c r="B212" s="37" t="s">
        <v>216</v>
      </c>
      <c r="C212" s="34" t="s">
        <v>96</v>
      </c>
      <c r="D212" s="35" t="s">
        <v>246</v>
      </c>
      <c r="E212" s="34" t="s">
        <v>247</v>
      </c>
      <c r="F212" s="11" t="s">
        <v>237</v>
      </c>
      <c r="G212" s="18">
        <f>G213</f>
        <v>80</v>
      </c>
      <c r="H212" s="34" t="s">
        <v>284</v>
      </c>
      <c r="I212" s="39">
        <v>40000</v>
      </c>
    </row>
    <row r="213" spans="1:9" ht="1.5" customHeight="1" x14ac:dyDescent="0.2">
      <c r="A213" s="50"/>
      <c r="B213" s="37"/>
      <c r="C213" s="34"/>
      <c r="D213" s="35"/>
      <c r="E213" s="34"/>
      <c r="F213" s="34" t="s">
        <v>240</v>
      </c>
      <c r="G213" s="35">
        <v>80</v>
      </c>
      <c r="H213" s="34"/>
      <c r="I213" s="39"/>
    </row>
    <row r="214" spans="1:9" ht="52.5" customHeight="1" x14ac:dyDescent="0.2">
      <c r="A214" s="51"/>
      <c r="B214" s="37"/>
      <c r="C214" s="37"/>
      <c r="D214" s="37"/>
      <c r="E214" s="37"/>
      <c r="F214" s="37"/>
      <c r="G214" s="37"/>
      <c r="H214" s="11" t="s">
        <v>314</v>
      </c>
      <c r="I214" s="24">
        <v>250</v>
      </c>
    </row>
    <row r="215" spans="1:9" s="4" customFormat="1" ht="54.75" customHeight="1" x14ac:dyDescent="0.2">
      <c r="A215" s="48" t="s">
        <v>193</v>
      </c>
      <c r="B215" s="49" t="s">
        <v>61</v>
      </c>
      <c r="C215" s="43" t="s">
        <v>159</v>
      </c>
      <c r="D215" s="36" t="s">
        <v>97</v>
      </c>
      <c r="E215" s="43" t="s">
        <v>97</v>
      </c>
      <c r="F215" s="11" t="s">
        <v>237</v>
      </c>
      <c r="G215" s="17">
        <f>G217+G221+G224</f>
        <v>520</v>
      </c>
      <c r="H215" s="36" t="s">
        <v>97</v>
      </c>
      <c r="I215" s="43" t="s">
        <v>97</v>
      </c>
    </row>
    <row r="216" spans="1:9" s="4" customFormat="1" ht="28.5" customHeight="1" x14ac:dyDescent="0.2">
      <c r="A216" s="48"/>
      <c r="B216" s="49"/>
      <c r="C216" s="43"/>
      <c r="D216" s="36"/>
      <c r="E216" s="43"/>
      <c r="F216" s="11" t="s">
        <v>240</v>
      </c>
      <c r="G216" s="17">
        <f>G215</f>
        <v>520</v>
      </c>
      <c r="H216" s="36"/>
      <c r="I216" s="43"/>
    </row>
    <row r="217" spans="1:9" ht="63.75" customHeight="1" x14ac:dyDescent="0.2">
      <c r="A217" s="50" t="s">
        <v>194</v>
      </c>
      <c r="B217" s="37" t="s">
        <v>62</v>
      </c>
      <c r="C217" s="34" t="s">
        <v>159</v>
      </c>
      <c r="D217" s="35" t="s">
        <v>246</v>
      </c>
      <c r="E217" s="34" t="s">
        <v>247</v>
      </c>
      <c r="F217" s="11" t="s">
        <v>237</v>
      </c>
      <c r="G217" s="18">
        <f>G218</f>
        <v>20</v>
      </c>
      <c r="H217" s="42" t="s">
        <v>307</v>
      </c>
      <c r="I217" s="41">
        <v>15000</v>
      </c>
    </row>
    <row r="218" spans="1:9" x14ac:dyDescent="0.2">
      <c r="A218" s="50"/>
      <c r="B218" s="37"/>
      <c r="C218" s="34"/>
      <c r="D218" s="35"/>
      <c r="E218" s="34"/>
      <c r="F218" s="34" t="s">
        <v>240</v>
      </c>
      <c r="G218" s="35">
        <v>20</v>
      </c>
      <c r="H218" s="42"/>
      <c r="I218" s="41"/>
    </row>
    <row r="219" spans="1:9" x14ac:dyDescent="0.2">
      <c r="A219" s="51"/>
      <c r="B219" s="37"/>
      <c r="C219" s="37"/>
      <c r="D219" s="37"/>
      <c r="E219" s="37"/>
      <c r="F219" s="37"/>
      <c r="G219" s="37"/>
      <c r="H219" s="42" t="s">
        <v>313</v>
      </c>
      <c r="I219" s="41">
        <v>80000</v>
      </c>
    </row>
    <row r="220" spans="1:9" ht="45" customHeight="1" x14ac:dyDescent="0.2">
      <c r="A220" s="51"/>
      <c r="B220" s="37"/>
      <c r="C220" s="37"/>
      <c r="D220" s="37"/>
      <c r="E220" s="37"/>
      <c r="F220" s="37"/>
      <c r="G220" s="37"/>
      <c r="H220" s="37"/>
      <c r="I220" s="44"/>
    </row>
    <row r="221" spans="1:9" ht="72" customHeight="1" x14ac:dyDescent="0.2">
      <c r="A221" s="50" t="s">
        <v>195</v>
      </c>
      <c r="B221" s="37" t="s">
        <v>63</v>
      </c>
      <c r="C221" s="34" t="s">
        <v>159</v>
      </c>
      <c r="D221" s="35" t="s">
        <v>246</v>
      </c>
      <c r="E221" s="34" t="s">
        <v>247</v>
      </c>
      <c r="F221" s="11" t="s">
        <v>237</v>
      </c>
      <c r="G221" s="18">
        <f>G222</f>
        <v>400</v>
      </c>
      <c r="H221" s="42" t="s">
        <v>308</v>
      </c>
      <c r="I221" s="41">
        <v>600</v>
      </c>
    </row>
    <row r="222" spans="1:9" ht="1.5" customHeight="1" x14ac:dyDescent="0.2">
      <c r="A222" s="50"/>
      <c r="B222" s="37"/>
      <c r="C222" s="34"/>
      <c r="D222" s="35"/>
      <c r="E222" s="34"/>
      <c r="F222" s="34" t="s">
        <v>240</v>
      </c>
      <c r="G222" s="35">
        <v>400</v>
      </c>
      <c r="H222" s="42"/>
      <c r="I222" s="41"/>
    </row>
    <row r="223" spans="1:9" ht="72.75" customHeight="1" x14ac:dyDescent="0.2">
      <c r="A223" s="51"/>
      <c r="B223" s="37"/>
      <c r="C223" s="37"/>
      <c r="D223" s="37"/>
      <c r="E223" s="37"/>
      <c r="F223" s="37"/>
      <c r="G223" s="37"/>
      <c r="H223" s="23" t="s">
        <v>312</v>
      </c>
      <c r="I223" s="26">
        <v>150</v>
      </c>
    </row>
    <row r="224" spans="1:9" ht="51" customHeight="1" x14ac:dyDescent="0.2">
      <c r="A224" s="50" t="s">
        <v>196</v>
      </c>
      <c r="B224" s="37" t="s">
        <v>217</v>
      </c>
      <c r="C224" s="34" t="s">
        <v>159</v>
      </c>
      <c r="D224" s="35" t="s">
        <v>246</v>
      </c>
      <c r="E224" s="34" t="s">
        <v>247</v>
      </c>
      <c r="F224" s="11" t="s">
        <v>237</v>
      </c>
      <c r="G224" s="18">
        <f>G225</f>
        <v>100</v>
      </c>
      <c r="H224" s="42" t="s">
        <v>309</v>
      </c>
      <c r="I224" s="41">
        <v>3</v>
      </c>
    </row>
    <row r="225" spans="1:9" ht="2.25" hidden="1" customHeight="1" x14ac:dyDescent="0.2">
      <c r="A225" s="50"/>
      <c r="B225" s="37"/>
      <c r="C225" s="34"/>
      <c r="D225" s="35"/>
      <c r="E225" s="34"/>
      <c r="F225" s="34" t="s">
        <v>240</v>
      </c>
      <c r="G225" s="35">
        <v>100</v>
      </c>
      <c r="H225" s="42"/>
      <c r="I225" s="41"/>
    </row>
    <row r="226" spans="1:9" ht="63.75" customHeight="1" x14ac:dyDescent="0.2">
      <c r="A226" s="51"/>
      <c r="B226" s="37"/>
      <c r="C226" s="37"/>
      <c r="D226" s="37"/>
      <c r="E226" s="37"/>
      <c r="F226" s="37"/>
      <c r="G226" s="37"/>
      <c r="H226" s="23" t="s">
        <v>447</v>
      </c>
      <c r="I226" s="26">
        <v>100</v>
      </c>
    </row>
    <row r="227" spans="1:9" s="4" customFormat="1" ht="91.5" customHeight="1" x14ac:dyDescent="0.2">
      <c r="A227" s="48" t="s">
        <v>197</v>
      </c>
      <c r="B227" s="49" t="s">
        <v>64</v>
      </c>
      <c r="C227" s="43" t="s">
        <v>96</v>
      </c>
      <c r="D227" s="36" t="s">
        <v>97</v>
      </c>
      <c r="E227" s="43" t="s">
        <v>97</v>
      </c>
      <c r="F227" s="11" t="s">
        <v>237</v>
      </c>
      <c r="G227" s="17">
        <f>G229+G233+G236+G238+G242+G244+G248+G252+G250</f>
        <v>14916.6</v>
      </c>
      <c r="H227" s="36" t="s">
        <v>97</v>
      </c>
      <c r="I227" s="43" t="s">
        <v>97</v>
      </c>
    </row>
    <row r="228" spans="1:9" s="4" customFormat="1" x14ac:dyDescent="0.2">
      <c r="A228" s="48"/>
      <c r="B228" s="49"/>
      <c r="C228" s="43"/>
      <c r="D228" s="36"/>
      <c r="E228" s="43"/>
      <c r="F228" s="11" t="s">
        <v>240</v>
      </c>
      <c r="G228" s="17">
        <f>G227</f>
        <v>14916.6</v>
      </c>
      <c r="H228" s="36"/>
      <c r="I228" s="43"/>
    </row>
    <row r="229" spans="1:9" ht="59.25" customHeight="1" x14ac:dyDescent="0.2">
      <c r="A229" s="50" t="s">
        <v>198</v>
      </c>
      <c r="B229" s="46" t="s">
        <v>223</v>
      </c>
      <c r="C229" s="34" t="s">
        <v>96</v>
      </c>
      <c r="D229" s="35" t="s">
        <v>246</v>
      </c>
      <c r="E229" s="34" t="s">
        <v>247</v>
      </c>
      <c r="F229" s="34" t="s">
        <v>237</v>
      </c>
      <c r="G229" s="35">
        <f>G231</f>
        <v>0</v>
      </c>
      <c r="H229" s="11" t="s">
        <v>285</v>
      </c>
      <c r="I229" s="24">
        <v>50000</v>
      </c>
    </row>
    <row r="230" spans="1:9" ht="51" x14ac:dyDescent="0.2">
      <c r="A230" s="50"/>
      <c r="B230" s="46"/>
      <c r="C230" s="34"/>
      <c r="D230" s="35"/>
      <c r="E230" s="34"/>
      <c r="F230" s="34"/>
      <c r="G230" s="35"/>
      <c r="H230" s="11" t="s">
        <v>286</v>
      </c>
      <c r="I230" s="24">
        <v>0</v>
      </c>
    </row>
    <row r="231" spans="1:9" ht="66" customHeight="1" x14ac:dyDescent="0.2">
      <c r="A231" s="50"/>
      <c r="B231" s="46"/>
      <c r="C231" s="34"/>
      <c r="D231" s="35"/>
      <c r="E231" s="34"/>
      <c r="F231" s="34" t="s">
        <v>240</v>
      </c>
      <c r="G231" s="35">
        <v>0</v>
      </c>
      <c r="H231" s="11" t="s">
        <v>287</v>
      </c>
      <c r="I231" s="30">
        <v>0.5</v>
      </c>
    </row>
    <row r="232" spans="1:9" ht="53.25" customHeight="1" x14ac:dyDescent="0.2">
      <c r="A232" s="50"/>
      <c r="B232" s="46"/>
      <c r="C232" s="34"/>
      <c r="D232" s="35"/>
      <c r="E232" s="34"/>
      <c r="F232" s="34"/>
      <c r="G232" s="35"/>
      <c r="H232" s="11" t="s">
        <v>256</v>
      </c>
      <c r="I232" s="24">
        <v>100</v>
      </c>
    </row>
    <row r="233" spans="1:9" ht="48" customHeight="1" x14ac:dyDescent="0.2">
      <c r="A233" s="50" t="s">
        <v>199</v>
      </c>
      <c r="B233" s="46" t="s">
        <v>224</v>
      </c>
      <c r="C233" s="34" t="s">
        <v>96</v>
      </c>
      <c r="D233" s="35" t="s">
        <v>246</v>
      </c>
      <c r="E233" s="34" t="s">
        <v>247</v>
      </c>
      <c r="F233" s="11" t="s">
        <v>237</v>
      </c>
      <c r="G233" s="18">
        <f>G234</f>
        <v>7653</v>
      </c>
      <c r="H233" s="34" t="s">
        <v>385</v>
      </c>
      <c r="I233" s="39">
        <v>3</v>
      </c>
    </row>
    <row r="234" spans="1:9" ht="0.75" customHeight="1" x14ac:dyDescent="0.2">
      <c r="A234" s="50"/>
      <c r="B234" s="46"/>
      <c r="C234" s="34"/>
      <c r="D234" s="35"/>
      <c r="E234" s="34"/>
      <c r="F234" s="34" t="s">
        <v>240</v>
      </c>
      <c r="G234" s="35">
        <v>7653</v>
      </c>
      <c r="H234" s="34"/>
      <c r="I234" s="39"/>
    </row>
    <row r="235" spans="1:9" ht="63.75" customHeight="1" x14ac:dyDescent="0.2">
      <c r="A235" s="51"/>
      <c r="B235" s="37"/>
      <c r="C235" s="37"/>
      <c r="D235" s="37"/>
      <c r="E235" s="37"/>
      <c r="F235" s="37"/>
      <c r="G235" s="37"/>
      <c r="H235" s="11" t="s">
        <v>386</v>
      </c>
      <c r="I235" s="24">
        <v>0</v>
      </c>
    </row>
    <row r="236" spans="1:9" ht="57.75" customHeight="1" x14ac:dyDescent="0.2">
      <c r="A236" s="50" t="s">
        <v>409</v>
      </c>
      <c r="B236" s="37" t="s">
        <v>65</v>
      </c>
      <c r="C236" s="34" t="s">
        <v>96</v>
      </c>
      <c r="D236" s="35" t="s">
        <v>246</v>
      </c>
      <c r="E236" s="34" t="s">
        <v>247</v>
      </c>
      <c r="F236" s="11" t="s">
        <v>237</v>
      </c>
      <c r="G236" s="18">
        <f>G237</f>
        <v>50</v>
      </c>
      <c r="H236" s="11" t="s">
        <v>289</v>
      </c>
      <c r="I236" s="24">
        <v>350</v>
      </c>
    </row>
    <row r="237" spans="1:9" ht="68.25" customHeight="1" x14ac:dyDescent="0.2">
      <c r="A237" s="50"/>
      <c r="B237" s="37"/>
      <c r="C237" s="34"/>
      <c r="D237" s="35"/>
      <c r="E237" s="34"/>
      <c r="F237" s="11" t="s">
        <v>240</v>
      </c>
      <c r="G237" s="18">
        <v>50</v>
      </c>
      <c r="H237" s="11" t="s">
        <v>290</v>
      </c>
      <c r="I237" s="24">
        <v>1500</v>
      </c>
    </row>
    <row r="238" spans="1:9" ht="45.75" customHeight="1" x14ac:dyDescent="0.2">
      <c r="A238" s="50" t="s">
        <v>200</v>
      </c>
      <c r="B238" s="37" t="s">
        <v>218</v>
      </c>
      <c r="C238" s="34" t="s">
        <v>96</v>
      </c>
      <c r="D238" s="35" t="s">
        <v>246</v>
      </c>
      <c r="E238" s="34" t="s">
        <v>247</v>
      </c>
      <c r="F238" s="34" t="s">
        <v>237</v>
      </c>
      <c r="G238" s="35">
        <f>G240</f>
        <v>0</v>
      </c>
      <c r="H238" s="11" t="s">
        <v>277</v>
      </c>
      <c r="I238" s="24">
        <v>400</v>
      </c>
    </row>
    <row r="239" spans="1:9" ht="51" x14ac:dyDescent="0.2">
      <c r="A239" s="50"/>
      <c r="B239" s="37"/>
      <c r="C239" s="34"/>
      <c r="D239" s="35"/>
      <c r="E239" s="34"/>
      <c r="F239" s="34"/>
      <c r="G239" s="35"/>
      <c r="H239" s="11" t="s">
        <v>286</v>
      </c>
      <c r="I239" s="24">
        <v>0</v>
      </c>
    </row>
    <row r="240" spans="1:9" ht="51" x14ac:dyDescent="0.2">
      <c r="A240" s="50"/>
      <c r="B240" s="37"/>
      <c r="C240" s="34"/>
      <c r="D240" s="35"/>
      <c r="E240" s="34"/>
      <c r="F240" s="34" t="s">
        <v>240</v>
      </c>
      <c r="G240" s="35">
        <v>0</v>
      </c>
      <c r="H240" s="11" t="s">
        <v>287</v>
      </c>
      <c r="I240" s="30">
        <v>0.5</v>
      </c>
    </row>
    <row r="241" spans="1:9" ht="62.25" customHeight="1" x14ac:dyDescent="0.2">
      <c r="A241" s="50"/>
      <c r="B241" s="37"/>
      <c r="C241" s="34"/>
      <c r="D241" s="35"/>
      <c r="E241" s="34"/>
      <c r="F241" s="34"/>
      <c r="G241" s="35"/>
      <c r="H241" s="11" t="s">
        <v>256</v>
      </c>
      <c r="I241" s="24">
        <v>100</v>
      </c>
    </row>
    <row r="242" spans="1:9" ht="68.25" customHeight="1" x14ac:dyDescent="0.2">
      <c r="A242" s="50" t="s">
        <v>201</v>
      </c>
      <c r="B242" s="46" t="s">
        <v>225</v>
      </c>
      <c r="C242" s="34" t="s">
        <v>96</v>
      </c>
      <c r="D242" s="35" t="s">
        <v>246</v>
      </c>
      <c r="E242" s="34" t="s">
        <v>247</v>
      </c>
      <c r="F242" s="11" t="s">
        <v>237</v>
      </c>
      <c r="G242" s="18">
        <f>G243</f>
        <v>150</v>
      </c>
      <c r="H242" s="11" t="s">
        <v>403</v>
      </c>
      <c r="I242" s="24">
        <v>1</v>
      </c>
    </row>
    <row r="243" spans="1:9" ht="54.75" customHeight="1" x14ac:dyDescent="0.2">
      <c r="A243" s="50"/>
      <c r="B243" s="46"/>
      <c r="C243" s="34"/>
      <c r="D243" s="35"/>
      <c r="E243" s="34"/>
      <c r="F243" s="11" t="s">
        <v>240</v>
      </c>
      <c r="G243" s="18">
        <v>150</v>
      </c>
      <c r="H243" s="11" t="s">
        <v>404</v>
      </c>
      <c r="I243" s="24">
        <v>10</v>
      </c>
    </row>
    <row r="244" spans="1:9" ht="39" customHeight="1" x14ac:dyDescent="0.2">
      <c r="A244" s="50" t="s">
        <v>202</v>
      </c>
      <c r="B244" s="37" t="s">
        <v>66</v>
      </c>
      <c r="C244" s="34" t="s">
        <v>96</v>
      </c>
      <c r="D244" s="35" t="s">
        <v>246</v>
      </c>
      <c r="E244" s="34" t="s">
        <v>247</v>
      </c>
      <c r="F244" s="34" t="s">
        <v>237</v>
      </c>
      <c r="G244" s="35">
        <f>G246</f>
        <v>0</v>
      </c>
      <c r="H244" s="11" t="s">
        <v>292</v>
      </c>
      <c r="I244" s="24">
        <v>200</v>
      </c>
    </row>
    <row r="245" spans="1:9" ht="63" customHeight="1" x14ac:dyDescent="0.2">
      <c r="A245" s="50"/>
      <c r="B245" s="37"/>
      <c r="C245" s="34"/>
      <c r="D245" s="35"/>
      <c r="E245" s="34"/>
      <c r="F245" s="34"/>
      <c r="G245" s="35"/>
      <c r="H245" s="11" t="s">
        <v>286</v>
      </c>
      <c r="I245" s="24">
        <v>0</v>
      </c>
    </row>
    <row r="246" spans="1:9" ht="68.25" customHeight="1" x14ac:dyDescent="0.2">
      <c r="A246" s="50"/>
      <c r="B246" s="37"/>
      <c r="C246" s="34"/>
      <c r="D246" s="35"/>
      <c r="E246" s="34"/>
      <c r="F246" s="34" t="s">
        <v>240</v>
      </c>
      <c r="G246" s="35">
        <v>0</v>
      </c>
      <c r="H246" s="11" t="s">
        <v>287</v>
      </c>
      <c r="I246" s="31">
        <v>1E-3</v>
      </c>
    </row>
    <row r="247" spans="1:9" ht="53.25" customHeight="1" x14ac:dyDescent="0.2">
      <c r="A247" s="50"/>
      <c r="B247" s="37"/>
      <c r="C247" s="34"/>
      <c r="D247" s="35"/>
      <c r="E247" s="34"/>
      <c r="F247" s="34"/>
      <c r="G247" s="35"/>
      <c r="H247" s="11" t="s">
        <v>256</v>
      </c>
      <c r="I247" s="24">
        <v>100</v>
      </c>
    </row>
    <row r="248" spans="1:9" ht="110.25" customHeight="1" x14ac:dyDescent="0.2">
      <c r="A248" s="50" t="s">
        <v>410</v>
      </c>
      <c r="B248" s="37" t="s">
        <v>219</v>
      </c>
      <c r="C248" s="34" t="s">
        <v>96</v>
      </c>
      <c r="D248" s="35" t="s">
        <v>246</v>
      </c>
      <c r="E248" s="34" t="s">
        <v>247</v>
      </c>
      <c r="F248" s="11" t="s">
        <v>237</v>
      </c>
      <c r="G248" s="18">
        <f>G249</f>
        <v>6913.6</v>
      </c>
      <c r="H248" s="11" t="s">
        <v>291</v>
      </c>
      <c r="I248" s="24">
        <v>6000</v>
      </c>
    </row>
    <row r="249" spans="1:9" ht="37.5" customHeight="1" x14ac:dyDescent="0.2">
      <c r="A249" s="50"/>
      <c r="B249" s="37"/>
      <c r="C249" s="34"/>
      <c r="D249" s="35"/>
      <c r="E249" s="34"/>
      <c r="F249" s="11" t="s">
        <v>240</v>
      </c>
      <c r="G249" s="18">
        <v>6913.6</v>
      </c>
      <c r="H249" s="11" t="s">
        <v>288</v>
      </c>
      <c r="I249" s="24">
        <v>200000</v>
      </c>
    </row>
    <row r="250" spans="1:9" ht="80.25" customHeight="1" x14ac:dyDescent="0.2">
      <c r="A250" s="50" t="s">
        <v>411</v>
      </c>
      <c r="B250" s="37" t="s">
        <v>67</v>
      </c>
      <c r="C250" s="34" t="s">
        <v>96</v>
      </c>
      <c r="D250" s="35" t="s">
        <v>246</v>
      </c>
      <c r="E250" s="34" t="s">
        <v>247</v>
      </c>
      <c r="F250" s="11" t="s">
        <v>237</v>
      </c>
      <c r="G250" s="18">
        <f>G251</f>
        <v>50</v>
      </c>
      <c r="H250" s="11" t="s">
        <v>291</v>
      </c>
      <c r="I250" s="24">
        <v>2000</v>
      </c>
    </row>
    <row r="251" spans="1:9" ht="41.25" customHeight="1" x14ac:dyDescent="0.2">
      <c r="A251" s="50"/>
      <c r="B251" s="37"/>
      <c r="C251" s="34"/>
      <c r="D251" s="35"/>
      <c r="E251" s="34"/>
      <c r="F251" s="11" t="s">
        <v>240</v>
      </c>
      <c r="G251" s="18">
        <v>50</v>
      </c>
      <c r="H251" s="11" t="s">
        <v>288</v>
      </c>
      <c r="I251" s="24">
        <v>60000</v>
      </c>
    </row>
    <row r="252" spans="1:9" ht="80.25" customHeight="1" x14ac:dyDescent="0.2">
      <c r="A252" s="50" t="s">
        <v>412</v>
      </c>
      <c r="B252" s="37" t="s">
        <v>217</v>
      </c>
      <c r="C252" s="34" t="s">
        <v>96</v>
      </c>
      <c r="D252" s="35" t="s">
        <v>246</v>
      </c>
      <c r="E252" s="34" t="s">
        <v>247</v>
      </c>
      <c r="F252" s="11" t="s">
        <v>237</v>
      </c>
      <c r="G252" s="18">
        <f>G253</f>
        <v>100</v>
      </c>
      <c r="H252" s="11" t="s">
        <v>422</v>
      </c>
      <c r="I252" s="24">
        <v>1</v>
      </c>
    </row>
    <row r="253" spans="1:9" ht="41.25" customHeight="1" x14ac:dyDescent="0.2">
      <c r="A253" s="50"/>
      <c r="B253" s="37"/>
      <c r="C253" s="34"/>
      <c r="D253" s="35"/>
      <c r="E253" s="34"/>
      <c r="F253" s="11" t="s">
        <v>240</v>
      </c>
      <c r="G253" s="18">
        <v>100</v>
      </c>
      <c r="H253" s="11" t="s">
        <v>423</v>
      </c>
      <c r="I253" s="24">
        <v>150</v>
      </c>
    </row>
    <row r="254" spans="1:9" s="4" customFormat="1" ht="143.25" customHeight="1" x14ac:dyDescent="0.2">
      <c r="A254" s="48" t="s">
        <v>413</v>
      </c>
      <c r="B254" s="49" t="s">
        <v>226</v>
      </c>
      <c r="C254" s="43" t="s">
        <v>96</v>
      </c>
      <c r="D254" s="36" t="s">
        <v>97</v>
      </c>
      <c r="E254" s="43" t="s">
        <v>97</v>
      </c>
      <c r="F254" s="12" t="s">
        <v>237</v>
      </c>
      <c r="G254" s="17">
        <f>G256+G258</f>
        <v>100</v>
      </c>
      <c r="H254" s="36" t="s">
        <v>97</v>
      </c>
      <c r="I254" s="43" t="s">
        <v>97</v>
      </c>
    </row>
    <row r="255" spans="1:9" s="4" customFormat="1" x14ac:dyDescent="0.2">
      <c r="A255" s="48"/>
      <c r="B255" s="49"/>
      <c r="C255" s="43"/>
      <c r="D255" s="36"/>
      <c r="E255" s="43"/>
      <c r="F255" s="12" t="s">
        <v>240</v>
      </c>
      <c r="G255" s="17">
        <f>G254</f>
        <v>100</v>
      </c>
      <c r="H255" s="36"/>
      <c r="I255" s="43"/>
    </row>
    <row r="256" spans="1:9" ht="57" customHeight="1" x14ac:dyDescent="0.2">
      <c r="A256" s="50" t="s">
        <v>414</v>
      </c>
      <c r="B256" s="37" t="s">
        <v>68</v>
      </c>
      <c r="C256" s="34" t="s">
        <v>96</v>
      </c>
      <c r="D256" s="35" t="s">
        <v>246</v>
      </c>
      <c r="E256" s="34" t="s">
        <v>247</v>
      </c>
      <c r="F256" s="11" t="s">
        <v>237</v>
      </c>
      <c r="G256" s="18">
        <f>G257</f>
        <v>50</v>
      </c>
      <c r="H256" s="11" t="s">
        <v>405</v>
      </c>
      <c r="I256" s="32">
        <v>4</v>
      </c>
    </row>
    <row r="257" spans="1:9" ht="40.5" customHeight="1" x14ac:dyDescent="0.2">
      <c r="A257" s="50"/>
      <c r="B257" s="37"/>
      <c r="C257" s="34"/>
      <c r="D257" s="35"/>
      <c r="E257" s="34"/>
      <c r="F257" s="11" t="s">
        <v>240</v>
      </c>
      <c r="G257" s="18">
        <v>50</v>
      </c>
      <c r="H257" s="11" t="s">
        <v>293</v>
      </c>
      <c r="I257" s="32">
        <v>200</v>
      </c>
    </row>
    <row r="258" spans="1:9" ht="87" customHeight="1" x14ac:dyDescent="0.2">
      <c r="A258" s="50" t="s">
        <v>415</v>
      </c>
      <c r="B258" s="37" t="s">
        <v>220</v>
      </c>
      <c r="C258" s="34" t="s">
        <v>96</v>
      </c>
      <c r="D258" s="35" t="s">
        <v>246</v>
      </c>
      <c r="E258" s="34" t="s">
        <v>247</v>
      </c>
      <c r="F258" s="11" t="s">
        <v>237</v>
      </c>
      <c r="G258" s="18">
        <f>G259</f>
        <v>50</v>
      </c>
      <c r="H258" s="11" t="s">
        <v>294</v>
      </c>
      <c r="I258" s="32">
        <v>4</v>
      </c>
    </row>
    <row r="259" spans="1:9" ht="55.5" customHeight="1" x14ac:dyDescent="0.2">
      <c r="A259" s="50"/>
      <c r="B259" s="37"/>
      <c r="C259" s="34"/>
      <c r="D259" s="35"/>
      <c r="E259" s="34"/>
      <c r="F259" s="11" t="s">
        <v>240</v>
      </c>
      <c r="G259" s="18">
        <v>50</v>
      </c>
      <c r="H259" s="11" t="s">
        <v>406</v>
      </c>
      <c r="I259" s="32">
        <v>320</v>
      </c>
    </row>
    <row r="260" spans="1:9" s="4" customFormat="1" ht="108.75" customHeight="1" x14ac:dyDescent="0.2">
      <c r="A260" s="48" t="s">
        <v>203</v>
      </c>
      <c r="B260" s="49" t="s">
        <v>227</v>
      </c>
      <c r="C260" s="43" t="s">
        <v>159</v>
      </c>
      <c r="D260" s="36" t="s">
        <v>97</v>
      </c>
      <c r="E260" s="43" t="s">
        <v>97</v>
      </c>
      <c r="F260" s="12" t="s">
        <v>237</v>
      </c>
      <c r="G260" s="17">
        <f>G262+G265</f>
        <v>160</v>
      </c>
      <c r="H260" s="36" t="s">
        <v>97</v>
      </c>
      <c r="I260" s="43" t="s">
        <v>97</v>
      </c>
    </row>
    <row r="261" spans="1:9" s="4" customFormat="1" ht="39.75" customHeight="1" x14ac:dyDescent="0.2">
      <c r="A261" s="48"/>
      <c r="B261" s="49"/>
      <c r="C261" s="43"/>
      <c r="D261" s="36"/>
      <c r="E261" s="43"/>
      <c r="F261" s="12" t="s">
        <v>240</v>
      </c>
      <c r="G261" s="17">
        <f>G260</f>
        <v>160</v>
      </c>
      <c r="H261" s="36"/>
      <c r="I261" s="43"/>
    </row>
    <row r="262" spans="1:9" ht="39" customHeight="1" x14ac:dyDescent="0.2">
      <c r="A262" s="50" t="s">
        <v>204</v>
      </c>
      <c r="B262" s="46" t="s">
        <v>69</v>
      </c>
      <c r="C262" s="34" t="s">
        <v>159</v>
      </c>
      <c r="D262" s="35" t="s">
        <v>246</v>
      </c>
      <c r="E262" s="34" t="s">
        <v>247</v>
      </c>
      <c r="F262" s="11" t="s">
        <v>237</v>
      </c>
      <c r="G262" s="18">
        <f>G263</f>
        <v>100</v>
      </c>
      <c r="H262" s="42" t="s">
        <v>305</v>
      </c>
      <c r="I262" s="39">
        <v>4</v>
      </c>
    </row>
    <row r="263" spans="1:9" hidden="1" x14ac:dyDescent="0.2">
      <c r="A263" s="50"/>
      <c r="B263" s="46"/>
      <c r="C263" s="34"/>
      <c r="D263" s="35"/>
      <c r="E263" s="34"/>
      <c r="F263" s="34" t="s">
        <v>240</v>
      </c>
      <c r="G263" s="35">
        <v>100</v>
      </c>
      <c r="H263" s="42"/>
      <c r="I263" s="39"/>
    </row>
    <row r="264" spans="1:9" ht="56.25" customHeight="1" x14ac:dyDescent="0.2">
      <c r="A264" s="51"/>
      <c r="B264" s="37"/>
      <c r="C264" s="37"/>
      <c r="D264" s="37"/>
      <c r="E264" s="37"/>
      <c r="F264" s="37"/>
      <c r="G264" s="37"/>
      <c r="H264" s="23" t="s">
        <v>316</v>
      </c>
      <c r="I264" s="24">
        <v>200</v>
      </c>
    </row>
    <row r="265" spans="1:9" ht="45" customHeight="1" x14ac:dyDescent="0.2">
      <c r="A265" s="50" t="s">
        <v>205</v>
      </c>
      <c r="B265" s="46" t="s">
        <v>70</v>
      </c>
      <c r="C265" s="34" t="s">
        <v>159</v>
      </c>
      <c r="D265" s="35" t="s">
        <v>246</v>
      </c>
      <c r="E265" s="34" t="s">
        <v>247</v>
      </c>
      <c r="F265" s="11" t="s">
        <v>237</v>
      </c>
      <c r="G265" s="18">
        <f>G266</f>
        <v>60</v>
      </c>
      <c r="H265" s="42" t="s">
        <v>306</v>
      </c>
      <c r="I265" s="41">
        <v>300</v>
      </c>
    </row>
    <row r="266" spans="1:9" ht="0.75" customHeight="1" x14ac:dyDescent="0.2">
      <c r="A266" s="50"/>
      <c r="B266" s="46"/>
      <c r="C266" s="34"/>
      <c r="D266" s="35"/>
      <c r="E266" s="34"/>
      <c r="F266" s="34" t="s">
        <v>240</v>
      </c>
      <c r="G266" s="35">
        <v>60</v>
      </c>
      <c r="H266" s="42"/>
      <c r="I266" s="41"/>
    </row>
    <row r="267" spans="1:9" ht="47.25" customHeight="1" x14ac:dyDescent="0.2">
      <c r="A267" s="51"/>
      <c r="B267" s="37"/>
      <c r="C267" s="37"/>
      <c r="D267" s="37"/>
      <c r="E267" s="37"/>
      <c r="F267" s="37"/>
      <c r="G267" s="37"/>
      <c r="H267" s="23" t="s">
        <v>315</v>
      </c>
      <c r="I267" s="26">
        <v>7000</v>
      </c>
    </row>
    <row r="268" spans="1:9" s="4" customFormat="1" ht="76.5" customHeight="1" x14ac:dyDescent="0.2">
      <c r="A268" s="48" t="s">
        <v>206</v>
      </c>
      <c r="B268" s="49" t="s">
        <v>71</v>
      </c>
      <c r="C268" s="43" t="s">
        <v>96</v>
      </c>
      <c r="D268" s="36" t="s">
        <v>97</v>
      </c>
      <c r="E268" s="43" t="s">
        <v>97</v>
      </c>
      <c r="F268" s="12" t="s">
        <v>237</v>
      </c>
      <c r="G268" s="17">
        <f>G270+G273+G276+G278+G280+G284+G282</f>
        <v>30081.5</v>
      </c>
      <c r="H268" s="36" t="s">
        <v>97</v>
      </c>
      <c r="I268" s="43" t="s">
        <v>97</v>
      </c>
    </row>
    <row r="269" spans="1:9" s="4" customFormat="1" x14ac:dyDescent="0.2">
      <c r="A269" s="48"/>
      <c r="B269" s="49"/>
      <c r="C269" s="43"/>
      <c r="D269" s="36"/>
      <c r="E269" s="43"/>
      <c r="F269" s="12" t="s">
        <v>240</v>
      </c>
      <c r="G269" s="17">
        <f>G268</f>
        <v>30081.5</v>
      </c>
      <c r="H269" s="36"/>
      <c r="I269" s="43"/>
    </row>
    <row r="270" spans="1:9" ht="89.25" customHeight="1" x14ac:dyDescent="0.2">
      <c r="A270" s="50" t="s">
        <v>207</v>
      </c>
      <c r="B270" s="37" t="s">
        <v>72</v>
      </c>
      <c r="C270" s="34" t="s">
        <v>96</v>
      </c>
      <c r="D270" s="35" t="s">
        <v>246</v>
      </c>
      <c r="E270" s="34" t="s">
        <v>247</v>
      </c>
      <c r="F270" s="11" t="s">
        <v>237</v>
      </c>
      <c r="G270" s="18">
        <f>G271</f>
        <v>29211.5</v>
      </c>
      <c r="H270" s="34" t="s">
        <v>385</v>
      </c>
      <c r="I270" s="39">
        <v>2</v>
      </c>
    </row>
    <row r="271" spans="1:9" ht="23.25" hidden="1" customHeight="1" x14ac:dyDescent="0.2">
      <c r="A271" s="50"/>
      <c r="B271" s="37"/>
      <c r="C271" s="34"/>
      <c r="D271" s="35"/>
      <c r="E271" s="34"/>
      <c r="F271" s="34" t="s">
        <v>240</v>
      </c>
      <c r="G271" s="35">
        <v>29211.5</v>
      </c>
      <c r="H271" s="34"/>
      <c r="I271" s="39"/>
    </row>
    <row r="272" spans="1:9" ht="75" customHeight="1" x14ac:dyDescent="0.2">
      <c r="A272" s="51"/>
      <c r="B272" s="37"/>
      <c r="C272" s="37"/>
      <c r="D272" s="37"/>
      <c r="E272" s="37"/>
      <c r="F272" s="37"/>
      <c r="G272" s="37"/>
      <c r="H272" s="11" t="s">
        <v>386</v>
      </c>
      <c r="I272" s="24">
        <v>0</v>
      </c>
    </row>
    <row r="273" spans="1:9" ht="63.75" customHeight="1" x14ac:dyDescent="0.2">
      <c r="A273" s="50" t="s">
        <v>208</v>
      </c>
      <c r="B273" s="37" t="s">
        <v>73</v>
      </c>
      <c r="C273" s="34" t="s">
        <v>96</v>
      </c>
      <c r="D273" s="35" t="s">
        <v>246</v>
      </c>
      <c r="E273" s="34" t="s">
        <v>247</v>
      </c>
      <c r="F273" s="11" t="s">
        <v>237</v>
      </c>
      <c r="G273" s="18">
        <f>G274</f>
        <v>0</v>
      </c>
      <c r="H273" s="11" t="s">
        <v>280</v>
      </c>
      <c r="I273" s="24">
        <v>2000</v>
      </c>
    </row>
    <row r="274" spans="1:9" ht="71.25" customHeight="1" x14ac:dyDescent="0.2">
      <c r="A274" s="50"/>
      <c r="B274" s="37"/>
      <c r="C274" s="34"/>
      <c r="D274" s="35"/>
      <c r="E274" s="34"/>
      <c r="F274" s="34" t="s">
        <v>240</v>
      </c>
      <c r="G274" s="35">
        <v>0</v>
      </c>
      <c r="H274" s="11" t="s">
        <v>281</v>
      </c>
      <c r="I274" s="24">
        <v>100</v>
      </c>
    </row>
    <row r="275" spans="1:9" ht="38.25" x14ac:dyDescent="0.2">
      <c r="A275" s="50"/>
      <c r="B275" s="37"/>
      <c r="C275" s="34"/>
      <c r="D275" s="35"/>
      <c r="E275" s="34"/>
      <c r="F275" s="34"/>
      <c r="G275" s="35"/>
      <c r="H275" s="11" t="s">
        <v>282</v>
      </c>
      <c r="I275" s="24">
        <v>100</v>
      </c>
    </row>
    <row r="276" spans="1:9" ht="63.75" customHeight="1" x14ac:dyDescent="0.2">
      <c r="A276" s="50" t="s">
        <v>416</v>
      </c>
      <c r="B276" s="37" t="s">
        <v>74</v>
      </c>
      <c r="C276" s="34" t="s">
        <v>96</v>
      </c>
      <c r="D276" s="35" t="s">
        <v>246</v>
      </c>
      <c r="E276" s="34" t="s">
        <v>247</v>
      </c>
      <c r="F276" s="11" t="s">
        <v>237</v>
      </c>
      <c r="G276" s="18">
        <f>G277</f>
        <v>200</v>
      </c>
      <c r="H276" s="11" t="s">
        <v>317</v>
      </c>
      <c r="I276" s="24">
        <v>5</v>
      </c>
    </row>
    <row r="277" spans="1:9" ht="68.25" customHeight="1" x14ac:dyDescent="0.2">
      <c r="A277" s="50"/>
      <c r="B277" s="37"/>
      <c r="C277" s="34"/>
      <c r="D277" s="35"/>
      <c r="E277" s="34"/>
      <c r="F277" s="11" t="s">
        <v>240</v>
      </c>
      <c r="G277" s="18">
        <v>200</v>
      </c>
      <c r="H277" s="11" t="s">
        <v>295</v>
      </c>
      <c r="I277" s="24">
        <v>3200</v>
      </c>
    </row>
    <row r="278" spans="1:9" ht="35.25" customHeight="1" x14ac:dyDescent="0.2">
      <c r="A278" s="50" t="s">
        <v>417</v>
      </c>
      <c r="B278" s="37" t="s">
        <v>75</v>
      </c>
      <c r="C278" s="34" t="s">
        <v>96</v>
      </c>
      <c r="D278" s="35" t="s">
        <v>246</v>
      </c>
      <c r="E278" s="34" t="s">
        <v>247</v>
      </c>
      <c r="F278" s="11" t="s">
        <v>237</v>
      </c>
      <c r="G278" s="18">
        <f>G279</f>
        <v>80</v>
      </c>
      <c r="H278" s="11" t="s">
        <v>387</v>
      </c>
      <c r="I278" s="24">
        <v>17</v>
      </c>
    </row>
    <row r="279" spans="1:9" ht="54.75" customHeight="1" x14ac:dyDescent="0.2">
      <c r="A279" s="50"/>
      <c r="B279" s="37"/>
      <c r="C279" s="34"/>
      <c r="D279" s="35"/>
      <c r="E279" s="34"/>
      <c r="F279" s="11" t="s">
        <v>240</v>
      </c>
      <c r="G279" s="18">
        <v>80</v>
      </c>
      <c r="H279" s="11" t="s">
        <v>388</v>
      </c>
      <c r="I279" s="24">
        <v>100</v>
      </c>
    </row>
    <row r="280" spans="1:9" ht="39" customHeight="1" x14ac:dyDescent="0.2">
      <c r="A280" s="50" t="s">
        <v>418</v>
      </c>
      <c r="B280" s="37" t="s">
        <v>76</v>
      </c>
      <c r="C280" s="34" t="s">
        <v>96</v>
      </c>
      <c r="D280" s="35" t="s">
        <v>246</v>
      </c>
      <c r="E280" s="34" t="s">
        <v>247</v>
      </c>
      <c r="F280" s="11" t="s">
        <v>237</v>
      </c>
      <c r="G280" s="18">
        <f>G281</f>
        <v>350</v>
      </c>
      <c r="H280" s="11" t="s">
        <v>320</v>
      </c>
      <c r="I280" s="24">
        <v>2</v>
      </c>
    </row>
    <row r="281" spans="1:9" ht="62.25" customHeight="1" x14ac:dyDescent="0.2">
      <c r="A281" s="50"/>
      <c r="B281" s="37"/>
      <c r="C281" s="34"/>
      <c r="D281" s="35"/>
      <c r="E281" s="34"/>
      <c r="F281" s="11" t="s">
        <v>240</v>
      </c>
      <c r="G281" s="18">
        <v>350</v>
      </c>
      <c r="H281" s="11" t="s">
        <v>296</v>
      </c>
      <c r="I281" s="24">
        <v>10</v>
      </c>
    </row>
    <row r="282" spans="1:9" ht="33.75" customHeight="1" x14ac:dyDescent="0.2">
      <c r="A282" s="50" t="s">
        <v>439</v>
      </c>
      <c r="B282" s="37" t="s">
        <v>360</v>
      </c>
      <c r="C282" s="34" t="s">
        <v>96</v>
      </c>
      <c r="D282" s="35" t="s">
        <v>246</v>
      </c>
      <c r="E282" s="34" t="s">
        <v>247</v>
      </c>
      <c r="F282" s="11" t="s">
        <v>237</v>
      </c>
      <c r="G282" s="18">
        <f>G283</f>
        <v>240</v>
      </c>
      <c r="H282" s="33" t="s">
        <v>261</v>
      </c>
      <c r="I282" s="24">
        <v>12</v>
      </c>
    </row>
    <row r="283" spans="1:9" ht="60" customHeight="1" x14ac:dyDescent="0.2">
      <c r="A283" s="50"/>
      <c r="B283" s="37"/>
      <c r="C283" s="34"/>
      <c r="D283" s="35"/>
      <c r="E283" s="34"/>
      <c r="F283" s="11" t="s">
        <v>240</v>
      </c>
      <c r="G283" s="18">
        <v>240</v>
      </c>
      <c r="H283" s="11" t="s">
        <v>425</v>
      </c>
      <c r="I283" s="24">
        <v>30</v>
      </c>
    </row>
    <row r="284" spans="1:9" ht="30" customHeight="1" x14ac:dyDescent="0.2">
      <c r="A284" s="50" t="s">
        <v>419</v>
      </c>
      <c r="B284" s="37" t="s">
        <v>77</v>
      </c>
      <c r="C284" s="34" t="s">
        <v>96</v>
      </c>
      <c r="D284" s="35" t="s">
        <v>246</v>
      </c>
      <c r="E284" s="34" t="s">
        <v>247</v>
      </c>
      <c r="F284" s="11" t="s">
        <v>237</v>
      </c>
      <c r="G284" s="18">
        <f>G285</f>
        <v>0</v>
      </c>
      <c r="H284" s="11" t="s">
        <v>297</v>
      </c>
      <c r="I284" s="11">
        <v>100</v>
      </c>
    </row>
    <row r="285" spans="1:9" ht="55.5" customHeight="1" x14ac:dyDescent="0.2">
      <c r="A285" s="50"/>
      <c r="B285" s="37"/>
      <c r="C285" s="34"/>
      <c r="D285" s="35"/>
      <c r="E285" s="34"/>
      <c r="F285" s="34" t="s">
        <v>240</v>
      </c>
      <c r="G285" s="35">
        <v>0</v>
      </c>
      <c r="H285" s="11" t="s">
        <v>286</v>
      </c>
      <c r="I285" s="11">
        <v>0</v>
      </c>
    </row>
    <row r="286" spans="1:9" ht="55.5" customHeight="1" x14ac:dyDescent="0.2">
      <c r="A286" s="50"/>
      <c r="B286" s="37"/>
      <c r="C286" s="34"/>
      <c r="D286" s="35"/>
      <c r="E286" s="34"/>
      <c r="F286" s="34"/>
      <c r="G286" s="35"/>
      <c r="H286" s="11" t="s">
        <v>298</v>
      </c>
      <c r="I286" s="11">
        <v>30</v>
      </c>
    </row>
    <row r="287" spans="1:9" s="4" customFormat="1" ht="51.75" customHeight="1" x14ac:dyDescent="0.2">
      <c r="A287" s="48" t="s">
        <v>420</v>
      </c>
      <c r="B287" s="49" t="s">
        <v>183</v>
      </c>
      <c r="C287" s="43" t="s">
        <v>184</v>
      </c>
      <c r="D287" s="36" t="s">
        <v>97</v>
      </c>
      <c r="E287" s="43" t="s">
        <v>97</v>
      </c>
      <c r="F287" s="12" t="s">
        <v>237</v>
      </c>
      <c r="G287" s="17">
        <f>G289</f>
        <v>595.20000000000005</v>
      </c>
      <c r="H287" s="36" t="s">
        <v>97</v>
      </c>
      <c r="I287" s="43" t="s">
        <v>97</v>
      </c>
    </row>
    <row r="288" spans="1:9" s="4" customFormat="1" x14ac:dyDescent="0.2">
      <c r="A288" s="48"/>
      <c r="B288" s="49"/>
      <c r="C288" s="43"/>
      <c r="D288" s="36"/>
      <c r="E288" s="43"/>
      <c r="F288" s="12" t="s">
        <v>240</v>
      </c>
      <c r="G288" s="17">
        <f>G287</f>
        <v>595.20000000000005</v>
      </c>
      <c r="H288" s="36"/>
      <c r="I288" s="43"/>
    </row>
    <row r="289" spans="1:9" ht="37.5" customHeight="1" x14ac:dyDescent="0.2">
      <c r="A289" s="50" t="s">
        <v>421</v>
      </c>
      <c r="B289" s="37" t="s">
        <v>78</v>
      </c>
      <c r="C289" s="34" t="s">
        <v>184</v>
      </c>
      <c r="D289" s="35" t="s">
        <v>246</v>
      </c>
      <c r="E289" s="34" t="s">
        <v>247</v>
      </c>
      <c r="F289" s="11" t="s">
        <v>237</v>
      </c>
      <c r="G289" s="18">
        <f>G290</f>
        <v>595.20000000000005</v>
      </c>
      <c r="H289" s="42" t="s">
        <v>304</v>
      </c>
      <c r="I289" s="45">
        <v>1900</v>
      </c>
    </row>
    <row r="290" spans="1:9" ht="0.75" customHeight="1" x14ac:dyDescent="0.2">
      <c r="A290" s="50"/>
      <c r="B290" s="37"/>
      <c r="C290" s="34"/>
      <c r="D290" s="35"/>
      <c r="E290" s="34"/>
      <c r="F290" s="34" t="s">
        <v>240</v>
      </c>
      <c r="G290" s="35">
        <v>595.20000000000005</v>
      </c>
      <c r="H290" s="42"/>
      <c r="I290" s="45"/>
    </row>
    <row r="291" spans="1:9" ht="43.5" customHeight="1" x14ac:dyDescent="0.2">
      <c r="A291" s="51"/>
      <c r="B291" s="37"/>
      <c r="C291" s="37"/>
      <c r="D291" s="37"/>
      <c r="E291" s="37"/>
      <c r="F291" s="37"/>
      <c r="G291" s="37"/>
      <c r="H291" s="23" t="s">
        <v>318</v>
      </c>
      <c r="I291" s="32">
        <v>380</v>
      </c>
    </row>
    <row r="292" spans="1:9" s="4" customFormat="1" ht="140.25" customHeight="1" x14ac:dyDescent="0.2">
      <c r="A292" s="48" t="s">
        <v>209</v>
      </c>
      <c r="B292" s="49" t="s">
        <v>221</v>
      </c>
      <c r="C292" s="43" t="s">
        <v>96</v>
      </c>
      <c r="D292" s="36" t="s">
        <v>97</v>
      </c>
      <c r="E292" s="43" t="s">
        <v>97</v>
      </c>
      <c r="F292" s="12" t="s">
        <v>237</v>
      </c>
      <c r="G292" s="17">
        <f>G294</f>
        <v>80</v>
      </c>
      <c r="H292" s="36" t="s">
        <v>97</v>
      </c>
      <c r="I292" s="43" t="s">
        <v>97</v>
      </c>
    </row>
    <row r="293" spans="1:9" s="4" customFormat="1" x14ac:dyDescent="0.2">
      <c r="A293" s="48"/>
      <c r="B293" s="49"/>
      <c r="C293" s="43"/>
      <c r="D293" s="36"/>
      <c r="E293" s="43"/>
      <c r="F293" s="12" t="s">
        <v>240</v>
      </c>
      <c r="G293" s="17">
        <f>G292</f>
        <v>80</v>
      </c>
      <c r="H293" s="36"/>
      <c r="I293" s="43"/>
    </row>
    <row r="294" spans="1:9" ht="89.25" customHeight="1" x14ac:dyDescent="0.2">
      <c r="A294" s="50" t="s">
        <v>210</v>
      </c>
      <c r="B294" s="37" t="s">
        <v>79</v>
      </c>
      <c r="C294" s="34" t="s">
        <v>96</v>
      </c>
      <c r="D294" s="35" t="s">
        <v>246</v>
      </c>
      <c r="E294" s="34" t="s">
        <v>247</v>
      </c>
      <c r="F294" s="11" t="s">
        <v>237</v>
      </c>
      <c r="G294" s="18">
        <f>G295</f>
        <v>80</v>
      </c>
      <c r="H294" s="11" t="s">
        <v>408</v>
      </c>
      <c r="I294" s="24">
        <v>42</v>
      </c>
    </row>
    <row r="295" spans="1:9" ht="73.5" customHeight="1" x14ac:dyDescent="0.2">
      <c r="A295" s="50"/>
      <c r="B295" s="37"/>
      <c r="C295" s="34"/>
      <c r="D295" s="35"/>
      <c r="E295" s="34"/>
      <c r="F295" s="11" t="s">
        <v>240</v>
      </c>
      <c r="G295" s="18">
        <v>80</v>
      </c>
      <c r="H295" s="11" t="s">
        <v>389</v>
      </c>
      <c r="I295" s="24">
        <v>42</v>
      </c>
    </row>
    <row r="296" spans="1:9" ht="45.75" customHeight="1" x14ac:dyDescent="0.2">
      <c r="A296" s="50" t="s">
        <v>211</v>
      </c>
      <c r="B296" s="37" t="s">
        <v>222</v>
      </c>
      <c r="C296" s="34" t="s">
        <v>96</v>
      </c>
      <c r="D296" s="35" t="s">
        <v>246</v>
      </c>
      <c r="E296" s="34" t="s">
        <v>247</v>
      </c>
      <c r="F296" s="11" t="s">
        <v>237</v>
      </c>
      <c r="G296" s="18">
        <f>G297</f>
        <v>0</v>
      </c>
      <c r="H296" s="11" t="s">
        <v>390</v>
      </c>
      <c r="I296" s="24">
        <v>42</v>
      </c>
    </row>
    <row r="297" spans="1:9" ht="38.25" x14ac:dyDescent="0.2">
      <c r="A297" s="50"/>
      <c r="B297" s="37"/>
      <c r="C297" s="34"/>
      <c r="D297" s="35"/>
      <c r="E297" s="34"/>
      <c r="F297" s="11" t="s">
        <v>240</v>
      </c>
      <c r="G297" s="18">
        <v>0</v>
      </c>
      <c r="H297" s="11" t="s">
        <v>407</v>
      </c>
      <c r="I297" s="24">
        <v>12</v>
      </c>
    </row>
    <row r="300" spans="1:9" s="5" customFormat="1" ht="15.75" x14ac:dyDescent="0.25">
      <c r="B300" s="7"/>
      <c r="C300" s="8"/>
      <c r="D300" s="7"/>
      <c r="E300" s="7"/>
      <c r="F300" s="7"/>
      <c r="G300" s="7"/>
      <c r="H300" s="52"/>
      <c r="I300" s="52"/>
    </row>
    <row r="301" spans="1:9" s="5" customFormat="1" ht="15.75" x14ac:dyDescent="0.25">
      <c r="B301" s="7"/>
      <c r="C301" s="8"/>
      <c r="D301" s="7"/>
      <c r="E301" s="7"/>
      <c r="F301" s="7"/>
      <c r="G301" s="7"/>
      <c r="H301" s="8"/>
      <c r="I301" s="8"/>
    </row>
    <row r="302" spans="1:9" s="5" customFormat="1" ht="15.75" x14ac:dyDescent="0.25">
      <c r="B302" s="7"/>
      <c r="C302" s="8"/>
      <c r="D302" s="7"/>
      <c r="E302" s="7"/>
      <c r="F302" s="7"/>
      <c r="G302" s="7"/>
      <c r="H302" s="52"/>
      <c r="I302" s="52"/>
    </row>
  </sheetData>
  <mergeCells count="758">
    <mergeCell ref="A143:A144"/>
    <mergeCell ref="B143:B144"/>
    <mergeCell ref="C143:C144"/>
    <mergeCell ref="D143:D144"/>
    <mergeCell ref="E143:E144"/>
    <mergeCell ref="A140:A142"/>
    <mergeCell ref="B140:B142"/>
    <mergeCell ref="C140:C142"/>
    <mergeCell ref="D140:D142"/>
    <mergeCell ref="E140:E142"/>
    <mergeCell ref="A145:A146"/>
    <mergeCell ref="B145:B146"/>
    <mergeCell ref="C145:C146"/>
    <mergeCell ref="D145:D146"/>
    <mergeCell ref="E145:E146"/>
    <mergeCell ref="A128:A129"/>
    <mergeCell ref="B128:B129"/>
    <mergeCell ref="C128:C129"/>
    <mergeCell ref="D128:D129"/>
    <mergeCell ref="E128:E129"/>
    <mergeCell ref="A138:A139"/>
    <mergeCell ref="B138:B139"/>
    <mergeCell ref="C138:C139"/>
    <mergeCell ref="D138:D139"/>
    <mergeCell ref="E138:E139"/>
    <mergeCell ref="A136:A137"/>
    <mergeCell ref="B136:B137"/>
    <mergeCell ref="C136:C137"/>
    <mergeCell ref="D136:D137"/>
    <mergeCell ref="E136:E137"/>
    <mergeCell ref="A134:A135"/>
    <mergeCell ref="B134:B135"/>
    <mergeCell ref="C134:C135"/>
    <mergeCell ref="D134:D135"/>
    <mergeCell ref="F266:F267"/>
    <mergeCell ref="G266:G267"/>
    <mergeCell ref="B64:B65"/>
    <mergeCell ref="C64:C65"/>
    <mergeCell ref="D64:D65"/>
    <mergeCell ref="E64:E65"/>
    <mergeCell ref="H56:H57"/>
    <mergeCell ref="I56:I57"/>
    <mergeCell ref="B46:B47"/>
    <mergeCell ref="E46:E47"/>
    <mergeCell ref="C50:C51"/>
    <mergeCell ref="D50:D51"/>
    <mergeCell ref="F141:F142"/>
    <mergeCell ref="G141:G142"/>
    <mergeCell ref="B233:B235"/>
    <mergeCell ref="C233:C235"/>
    <mergeCell ref="D233:D235"/>
    <mergeCell ref="E233:E235"/>
    <mergeCell ref="F234:F235"/>
    <mergeCell ref="G234:G235"/>
    <mergeCell ref="F218:F220"/>
    <mergeCell ref="G218:G220"/>
    <mergeCell ref="F222:F223"/>
    <mergeCell ref="G222:G223"/>
    <mergeCell ref="A289:A291"/>
    <mergeCell ref="B289:B291"/>
    <mergeCell ref="C289:C291"/>
    <mergeCell ref="D289:D291"/>
    <mergeCell ref="E289:E291"/>
    <mergeCell ref="F290:F291"/>
    <mergeCell ref="G290:G291"/>
    <mergeCell ref="A270:A272"/>
    <mergeCell ref="B270:B272"/>
    <mergeCell ref="C270:C272"/>
    <mergeCell ref="D270:D272"/>
    <mergeCell ref="E270:E272"/>
    <mergeCell ref="F271:F272"/>
    <mergeCell ref="G271:G272"/>
    <mergeCell ref="F285:F286"/>
    <mergeCell ref="B273:B275"/>
    <mergeCell ref="E273:E275"/>
    <mergeCell ref="D273:D275"/>
    <mergeCell ref="C273:C275"/>
    <mergeCell ref="C287:C288"/>
    <mergeCell ref="D287:D288"/>
    <mergeCell ref="E287:E288"/>
    <mergeCell ref="E284:E286"/>
    <mergeCell ref="D284:D286"/>
    <mergeCell ref="F231:F232"/>
    <mergeCell ref="E227:E228"/>
    <mergeCell ref="G231:G232"/>
    <mergeCell ref="G229:G230"/>
    <mergeCell ref="F225:F226"/>
    <mergeCell ref="G225:G226"/>
    <mergeCell ref="B227:B228"/>
    <mergeCell ref="C227:C228"/>
    <mergeCell ref="D227:D228"/>
    <mergeCell ref="A210:A211"/>
    <mergeCell ref="B210:B211"/>
    <mergeCell ref="C210:C211"/>
    <mergeCell ref="D210:D211"/>
    <mergeCell ref="E210:E211"/>
    <mergeCell ref="A215:A216"/>
    <mergeCell ref="B215:B216"/>
    <mergeCell ref="C215:C216"/>
    <mergeCell ref="D215:D216"/>
    <mergeCell ref="E215:E216"/>
    <mergeCell ref="A217:A220"/>
    <mergeCell ref="B217:B220"/>
    <mergeCell ref="C217:C220"/>
    <mergeCell ref="D217:D220"/>
    <mergeCell ref="E217:E220"/>
    <mergeCell ref="A189:A190"/>
    <mergeCell ref="B189:B190"/>
    <mergeCell ref="F213:F214"/>
    <mergeCell ref="G213:G214"/>
    <mergeCell ref="B212:B214"/>
    <mergeCell ref="A212:A214"/>
    <mergeCell ref="C212:C214"/>
    <mergeCell ref="D212:D214"/>
    <mergeCell ref="E212:E214"/>
    <mergeCell ref="C199:C201"/>
    <mergeCell ref="D199:D201"/>
    <mergeCell ref="E199:E201"/>
    <mergeCell ref="F200:F201"/>
    <mergeCell ref="A191:A192"/>
    <mergeCell ref="B191:B192"/>
    <mergeCell ref="C191:C192"/>
    <mergeCell ref="D191:D192"/>
    <mergeCell ref="E191:E192"/>
    <mergeCell ref="D195:D196"/>
    <mergeCell ref="A193:A194"/>
    <mergeCell ref="B193:B194"/>
    <mergeCell ref="I165:I166"/>
    <mergeCell ref="F187:F188"/>
    <mergeCell ref="G187:G188"/>
    <mergeCell ref="F180:F181"/>
    <mergeCell ref="G180:G181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A186:A188"/>
    <mergeCell ref="B186:B188"/>
    <mergeCell ref="C186:C188"/>
    <mergeCell ref="D186:D188"/>
    <mergeCell ref="E186:E188"/>
    <mergeCell ref="A184:A185"/>
    <mergeCell ref="A182:A183"/>
    <mergeCell ref="A195:A196"/>
    <mergeCell ref="B195:B196"/>
    <mergeCell ref="H205:H206"/>
    <mergeCell ref="H202:H203"/>
    <mergeCell ref="I205:I206"/>
    <mergeCell ref="I202:I203"/>
    <mergeCell ref="A197:A198"/>
    <mergeCell ref="B197:B198"/>
    <mergeCell ref="C197:C198"/>
    <mergeCell ref="D197:D198"/>
    <mergeCell ref="E197:E198"/>
    <mergeCell ref="A199:A201"/>
    <mergeCell ref="B199:B201"/>
    <mergeCell ref="G203:G204"/>
    <mergeCell ref="F203:F204"/>
    <mergeCell ref="E202:E204"/>
    <mergeCell ref="D202:D204"/>
    <mergeCell ref="G206:G207"/>
    <mergeCell ref="G200:G201"/>
    <mergeCell ref="C195:C196"/>
    <mergeCell ref="F206:F207"/>
    <mergeCell ref="E195:E196"/>
    <mergeCell ref="A205:A207"/>
    <mergeCell ref="H102:H103"/>
    <mergeCell ref="I102:I103"/>
    <mergeCell ref="H106:H107"/>
    <mergeCell ref="I106:I107"/>
    <mergeCell ref="H80:H81"/>
    <mergeCell ref="I80:I81"/>
    <mergeCell ref="H88:H89"/>
    <mergeCell ref="I88:I89"/>
    <mergeCell ref="A167:A168"/>
    <mergeCell ref="B167:B168"/>
    <mergeCell ref="C167:C168"/>
    <mergeCell ref="D167:D168"/>
    <mergeCell ref="E167:E168"/>
    <mergeCell ref="E106:E107"/>
    <mergeCell ref="A104:A105"/>
    <mergeCell ref="B104:B105"/>
    <mergeCell ref="C104:C105"/>
    <mergeCell ref="D104:D105"/>
    <mergeCell ref="E104:E105"/>
    <mergeCell ref="A101:A103"/>
    <mergeCell ref="B101:B103"/>
    <mergeCell ref="C101:C103"/>
    <mergeCell ref="D101:D103"/>
    <mergeCell ref="E101:E103"/>
    <mergeCell ref="B182:B183"/>
    <mergeCell ref="C182:C183"/>
    <mergeCell ref="D182:D183"/>
    <mergeCell ref="E182:E183"/>
    <mergeCell ref="A177:A178"/>
    <mergeCell ref="B177:B178"/>
    <mergeCell ref="C177:C178"/>
    <mergeCell ref="B184:B185"/>
    <mergeCell ref="C184:C185"/>
    <mergeCell ref="A179:A181"/>
    <mergeCell ref="B179:B181"/>
    <mergeCell ref="C179:C181"/>
    <mergeCell ref="D179:D181"/>
    <mergeCell ref="E179:E181"/>
    <mergeCell ref="E76:E77"/>
    <mergeCell ref="A76:A77"/>
    <mergeCell ref="B76:B77"/>
    <mergeCell ref="C76:C77"/>
    <mergeCell ref="A72:A73"/>
    <mergeCell ref="B72:B73"/>
    <mergeCell ref="C72:C73"/>
    <mergeCell ref="D72:D73"/>
    <mergeCell ref="A70:A71"/>
    <mergeCell ref="A74:A75"/>
    <mergeCell ref="B74:B75"/>
    <mergeCell ref="C74:C75"/>
    <mergeCell ref="E74:E75"/>
    <mergeCell ref="B242:B243"/>
    <mergeCell ref="C242:C243"/>
    <mergeCell ref="D242:D243"/>
    <mergeCell ref="A244:A247"/>
    <mergeCell ref="C254:C255"/>
    <mergeCell ref="D254:D255"/>
    <mergeCell ref="A66:A67"/>
    <mergeCell ref="B66:B67"/>
    <mergeCell ref="C66:C67"/>
    <mergeCell ref="D76:D77"/>
    <mergeCell ref="A68:A69"/>
    <mergeCell ref="B68:B69"/>
    <mergeCell ref="C68:C69"/>
    <mergeCell ref="D68:D69"/>
    <mergeCell ref="D66:D67"/>
    <mergeCell ref="A78:A79"/>
    <mergeCell ref="A106:A107"/>
    <mergeCell ref="B106:B107"/>
    <mergeCell ref="C106:C107"/>
    <mergeCell ref="D106:D107"/>
    <mergeCell ref="A98:A100"/>
    <mergeCell ref="B98:B100"/>
    <mergeCell ref="C98:C100"/>
    <mergeCell ref="D98:D100"/>
    <mergeCell ref="A236:A237"/>
    <mergeCell ref="A238:A241"/>
    <mergeCell ref="A229:A232"/>
    <mergeCell ref="B236:B237"/>
    <mergeCell ref="C236:C237"/>
    <mergeCell ref="D236:D237"/>
    <mergeCell ref="E236:E237"/>
    <mergeCell ref="A260:A261"/>
    <mergeCell ref="B260:B261"/>
    <mergeCell ref="C260:C261"/>
    <mergeCell ref="D260:D261"/>
    <mergeCell ref="E260:E261"/>
    <mergeCell ref="A258:A259"/>
    <mergeCell ref="B258:B259"/>
    <mergeCell ref="C258:C259"/>
    <mergeCell ref="D258:D259"/>
    <mergeCell ref="E258:E259"/>
    <mergeCell ref="A256:A257"/>
    <mergeCell ref="B256:B257"/>
    <mergeCell ref="C256:C257"/>
    <mergeCell ref="D256:D257"/>
    <mergeCell ref="A250:A251"/>
    <mergeCell ref="B250:B251"/>
    <mergeCell ref="A242:A243"/>
    <mergeCell ref="A233:A235"/>
    <mergeCell ref="A227:A228"/>
    <mergeCell ref="B202:B204"/>
    <mergeCell ref="A202:A204"/>
    <mergeCell ref="A221:A223"/>
    <mergeCell ref="B221:B223"/>
    <mergeCell ref="C221:C223"/>
    <mergeCell ref="D221:D223"/>
    <mergeCell ref="E221:E223"/>
    <mergeCell ref="E224:E226"/>
    <mergeCell ref="E208:E209"/>
    <mergeCell ref="D205:D207"/>
    <mergeCell ref="E205:E207"/>
    <mergeCell ref="C202:C204"/>
    <mergeCell ref="A208:A209"/>
    <mergeCell ref="A224:A226"/>
    <mergeCell ref="B224:B226"/>
    <mergeCell ref="C224:C226"/>
    <mergeCell ref="D224:D226"/>
    <mergeCell ref="B208:B209"/>
    <mergeCell ref="C208:C209"/>
    <mergeCell ref="D208:D209"/>
    <mergeCell ref="C205:C207"/>
    <mergeCell ref="B205:B207"/>
    <mergeCell ref="A169:A170"/>
    <mergeCell ref="B169:B170"/>
    <mergeCell ref="C169:C170"/>
    <mergeCell ref="D169:D170"/>
    <mergeCell ref="E169:E170"/>
    <mergeCell ref="A171:A172"/>
    <mergeCell ref="B171:B172"/>
    <mergeCell ref="C171:C172"/>
    <mergeCell ref="D171:D172"/>
    <mergeCell ref="E171:E172"/>
    <mergeCell ref="A165:A166"/>
    <mergeCell ref="B165:B166"/>
    <mergeCell ref="C165:C166"/>
    <mergeCell ref="D165:D166"/>
    <mergeCell ref="E165:E166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1:E162"/>
    <mergeCell ref="A159:A160"/>
    <mergeCell ref="B159:B160"/>
    <mergeCell ref="C159:C160"/>
    <mergeCell ref="D159:D160"/>
    <mergeCell ref="E159:E160"/>
    <mergeCell ref="A147:A148"/>
    <mergeCell ref="B147:B148"/>
    <mergeCell ref="C147:C148"/>
    <mergeCell ref="D147:D148"/>
    <mergeCell ref="E147:E148"/>
    <mergeCell ref="A155:A156"/>
    <mergeCell ref="B155:B156"/>
    <mergeCell ref="C155:C156"/>
    <mergeCell ref="D155:D156"/>
    <mergeCell ref="E155:E156"/>
    <mergeCell ref="A149:A150"/>
    <mergeCell ref="B149:B150"/>
    <mergeCell ref="C149:C150"/>
    <mergeCell ref="D149:D150"/>
    <mergeCell ref="E149:E150"/>
    <mergeCell ref="E153:E154"/>
    <mergeCell ref="A151:A152"/>
    <mergeCell ref="B151:B152"/>
    <mergeCell ref="C151:C152"/>
    <mergeCell ref="D151:D152"/>
    <mergeCell ref="E151:E152"/>
    <mergeCell ref="A157:A158"/>
    <mergeCell ref="B157:B158"/>
    <mergeCell ref="C157:C158"/>
    <mergeCell ref="D157:D158"/>
    <mergeCell ref="E157:E158"/>
    <mergeCell ref="A153:A154"/>
    <mergeCell ref="B153:B154"/>
    <mergeCell ref="C153:C154"/>
    <mergeCell ref="D153:D154"/>
    <mergeCell ref="A132:A133"/>
    <mergeCell ref="B132:B133"/>
    <mergeCell ref="C132:C133"/>
    <mergeCell ref="D132:D133"/>
    <mergeCell ref="E132:E133"/>
    <mergeCell ref="A130:A131"/>
    <mergeCell ref="B130:B131"/>
    <mergeCell ref="C130:C131"/>
    <mergeCell ref="D130:D131"/>
    <mergeCell ref="E130:E131"/>
    <mergeCell ref="A126:A127"/>
    <mergeCell ref="B126:B127"/>
    <mergeCell ref="C126:C127"/>
    <mergeCell ref="D126:D127"/>
    <mergeCell ref="E126:E127"/>
    <mergeCell ref="A124:A125"/>
    <mergeCell ref="B124:B125"/>
    <mergeCell ref="C124:C125"/>
    <mergeCell ref="D124:D125"/>
    <mergeCell ref="E124:E125"/>
    <mergeCell ref="A122:A123"/>
    <mergeCell ref="B122:B123"/>
    <mergeCell ref="C122:C123"/>
    <mergeCell ref="D122:D123"/>
    <mergeCell ref="E122:E123"/>
    <mergeCell ref="A120:A121"/>
    <mergeCell ref="B120:B121"/>
    <mergeCell ref="C120:C121"/>
    <mergeCell ref="D120:D121"/>
    <mergeCell ref="E120:E121"/>
    <mergeCell ref="A118:A119"/>
    <mergeCell ref="B118:B119"/>
    <mergeCell ref="C118:C119"/>
    <mergeCell ref="D118:D119"/>
    <mergeCell ref="E118:E119"/>
    <mergeCell ref="A116:A117"/>
    <mergeCell ref="B116:B117"/>
    <mergeCell ref="C116:C117"/>
    <mergeCell ref="D116:D117"/>
    <mergeCell ref="E116:E117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12:E113"/>
    <mergeCell ref="A108:A109"/>
    <mergeCell ref="C108:C109"/>
    <mergeCell ref="D108:D109"/>
    <mergeCell ref="E108:E109"/>
    <mergeCell ref="B110:B111"/>
    <mergeCell ref="A110:A111"/>
    <mergeCell ref="C110:C111"/>
    <mergeCell ref="D110:D111"/>
    <mergeCell ref="E110:E111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A92:A93"/>
    <mergeCell ref="B92:B93"/>
    <mergeCell ref="C92:C93"/>
    <mergeCell ref="D92:D93"/>
    <mergeCell ref="E92:E93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4:E85"/>
    <mergeCell ref="A58:A59"/>
    <mergeCell ref="B58:B59"/>
    <mergeCell ref="C58:C59"/>
    <mergeCell ref="D58:D59"/>
    <mergeCell ref="E58:E59"/>
    <mergeCell ref="A64:A65"/>
    <mergeCell ref="B78:B79"/>
    <mergeCell ref="C78:C79"/>
    <mergeCell ref="D78:D79"/>
    <mergeCell ref="E78:E79"/>
    <mergeCell ref="C62:C63"/>
    <mergeCell ref="D62:D63"/>
    <mergeCell ref="E62:E63"/>
    <mergeCell ref="A60:A61"/>
    <mergeCell ref="B60:B61"/>
    <mergeCell ref="C60:C61"/>
    <mergeCell ref="D60:D61"/>
    <mergeCell ref="E60:E61"/>
    <mergeCell ref="D74:D75"/>
    <mergeCell ref="A62:A63"/>
    <mergeCell ref="B62:B63"/>
    <mergeCell ref="B70:B71"/>
    <mergeCell ref="C70:C71"/>
    <mergeCell ref="D70:D71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E80:E81"/>
    <mergeCell ref="A46:A47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E50:E51"/>
    <mergeCell ref="A52:A53"/>
    <mergeCell ref="C46:C47"/>
    <mergeCell ref="D46:D47"/>
    <mergeCell ref="E24:E25"/>
    <mergeCell ref="C24:C25"/>
    <mergeCell ref="A28:A29"/>
    <mergeCell ref="B28:B29"/>
    <mergeCell ref="C28:C29"/>
    <mergeCell ref="A30:A31"/>
    <mergeCell ref="B30:B31"/>
    <mergeCell ref="C30:C31"/>
    <mergeCell ref="D26:D27"/>
    <mergeCell ref="E26:E27"/>
    <mergeCell ref="D28:D29"/>
    <mergeCell ref="E28:E29"/>
    <mergeCell ref="D30:D31"/>
    <mergeCell ref="E30:E31"/>
    <mergeCell ref="H300:I300"/>
    <mergeCell ref="H302:I302"/>
    <mergeCell ref="A9:I9"/>
    <mergeCell ref="A10:I10"/>
    <mergeCell ref="A11:I11"/>
    <mergeCell ref="A15:A16"/>
    <mergeCell ref="B15:B16"/>
    <mergeCell ref="C15:C16"/>
    <mergeCell ref="H15:H16"/>
    <mergeCell ref="I15:I16"/>
    <mergeCell ref="A12:I12"/>
    <mergeCell ref="F15:G15"/>
    <mergeCell ref="A278:A279"/>
    <mergeCell ref="B278:B279"/>
    <mergeCell ref="C278:C279"/>
    <mergeCell ref="D278:D279"/>
    <mergeCell ref="E278:E279"/>
    <mergeCell ref="A280:A281"/>
    <mergeCell ref="B280:B281"/>
    <mergeCell ref="C280:C281"/>
    <mergeCell ref="D280:D281"/>
    <mergeCell ref="H24:H25"/>
    <mergeCell ref="I24:I25"/>
    <mergeCell ref="D24:D25"/>
    <mergeCell ref="B268:B269"/>
    <mergeCell ref="D248:D249"/>
    <mergeCell ref="E248:E249"/>
    <mergeCell ref="A252:A253"/>
    <mergeCell ref="B252:B253"/>
    <mergeCell ref="C282:C283"/>
    <mergeCell ref="D282:D283"/>
    <mergeCell ref="E282:E283"/>
    <mergeCell ref="E254:E255"/>
    <mergeCell ref="B262:B264"/>
    <mergeCell ref="A262:A264"/>
    <mergeCell ref="C262:C264"/>
    <mergeCell ref="D262:D264"/>
    <mergeCell ref="E262:E264"/>
    <mergeCell ref="E256:E257"/>
    <mergeCell ref="A254:A255"/>
    <mergeCell ref="B254:B255"/>
    <mergeCell ref="A265:A267"/>
    <mergeCell ref="B265:B267"/>
    <mergeCell ref="C265:C267"/>
    <mergeCell ref="D265:D267"/>
    <mergeCell ref="E265:E267"/>
    <mergeCell ref="B276:B277"/>
    <mergeCell ref="I18:I20"/>
    <mergeCell ref="A21:A23"/>
    <mergeCell ref="B21:B23"/>
    <mergeCell ref="C21:C23"/>
    <mergeCell ref="D21:D23"/>
    <mergeCell ref="E21:E23"/>
    <mergeCell ref="H21:H23"/>
    <mergeCell ref="I21:I23"/>
    <mergeCell ref="A18:B20"/>
    <mergeCell ref="C18:C20"/>
    <mergeCell ref="D18:D20"/>
    <mergeCell ref="E18:E20"/>
    <mergeCell ref="H18:H20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4:A45"/>
    <mergeCell ref="B44:B45"/>
    <mergeCell ref="C44:C45"/>
    <mergeCell ref="D44:D45"/>
    <mergeCell ref="E44:E45"/>
    <mergeCell ref="A42:A43"/>
    <mergeCell ref="B42:B43"/>
    <mergeCell ref="A40:A41"/>
    <mergeCell ref="D15:E15"/>
    <mergeCell ref="B24:B25"/>
    <mergeCell ref="A24:A25"/>
    <mergeCell ref="A26:A27"/>
    <mergeCell ref="B26:B27"/>
    <mergeCell ref="C26:C27"/>
    <mergeCell ref="B32:B33"/>
    <mergeCell ref="C32:C33"/>
    <mergeCell ref="A34:A35"/>
    <mergeCell ref="B34:B35"/>
    <mergeCell ref="C34:C35"/>
    <mergeCell ref="D32:D33"/>
    <mergeCell ref="E32:E33"/>
    <mergeCell ref="D34:D35"/>
    <mergeCell ref="E34:E35"/>
    <mergeCell ref="A32:A33"/>
    <mergeCell ref="E280:E281"/>
    <mergeCell ref="A282:A283"/>
    <mergeCell ref="B282:B283"/>
    <mergeCell ref="A248:A249"/>
    <mergeCell ref="B248:B249"/>
    <mergeCell ref="C248:C249"/>
    <mergeCell ref="A296:A297"/>
    <mergeCell ref="B296:B297"/>
    <mergeCell ref="C296:C297"/>
    <mergeCell ref="D296:D297"/>
    <mergeCell ref="E296:E297"/>
    <mergeCell ref="A294:A295"/>
    <mergeCell ref="B294:B295"/>
    <mergeCell ref="C294:C295"/>
    <mergeCell ref="D294:D295"/>
    <mergeCell ref="E294:E295"/>
    <mergeCell ref="C284:C286"/>
    <mergeCell ref="B284:B286"/>
    <mergeCell ref="A284:A286"/>
    <mergeCell ref="C268:C269"/>
    <mergeCell ref="D268:D269"/>
    <mergeCell ref="E268:E269"/>
    <mergeCell ref="C250:C251"/>
    <mergeCell ref="A268:A269"/>
    <mergeCell ref="B238:B241"/>
    <mergeCell ref="G238:G239"/>
    <mergeCell ref="G240:G241"/>
    <mergeCell ref="F240:F241"/>
    <mergeCell ref="E238:E241"/>
    <mergeCell ref="D238:D241"/>
    <mergeCell ref="C238:C241"/>
    <mergeCell ref="F238:F239"/>
    <mergeCell ref="A292:A293"/>
    <mergeCell ref="B292:B293"/>
    <mergeCell ref="C292:C293"/>
    <mergeCell ref="D292:D293"/>
    <mergeCell ref="E292:E293"/>
    <mergeCell ref="A287:A288"/>
    <mergeCell ref="B287:B288"/>
    <mergeCell ref="F244:F245"/>
    <mergeCell ref="F246:F247"/>
    <mergeCell ref="E244:E247"/>
    <mergeCell ref="D244:D247"/>
    <mergeCell ref="C244:C247"/>
    <mergeCell ref="B244:B247"/>
    <mergeCell ref="F274:F275"/>
    <mergeCell ref="A273:A275"/>
    <mergeCell ref="A276:A277"/>
    <mergeCell ref="B40:B41"/>
    <mergeCell ref="C40:C41"/>
    <mergeCell ref="D40:D41"/>
    <mergeCell ref="E40:E41"/>
    <mergeCell ref="C229:C232"/>
    <mergeCell ref="E229:E232"/>
    <mergeCell ref="D229:D232"/>
    <mergeCell ref="B229:B232"/>
    <mergeCell ref="C42:C43"/>
    <mergeCell ref="D42:D43"/>
    <mergeCell ref="E42:E43"/>
    <mergeCell ref="B52:B53"/>
    <mergeCell ref="C52:C53"/>
    <mergeCell ref="D52:D53"/>
    <mergeCell ref="E52:E53"/>
    <mergeCell ref="E98:E100"/>
    <mergeCell ref="B108:B109"/>
    <mergeCell ref="E134:E135"/>
    <mergeCell ref="D177:D178"/>
    <mergeCell ref="E177:E178"/>
    <mergeCell ref="E68:E69"/>
    <mergeCell ref="E66:E67"/>
    <mergeCell ref="E72:E73"/>
    <mergeCell ref="E70:E71"/>
    <mergeCell ref="H292:H293"/>
    <mergeCell ref="I292:I293"/>
    <mergeCell ref="H98:H100"/>
    <mergeCell ref="I98:I100"/>
    <mergeCell ref="H147:H148"/>
    <mergeCell ref="I147:I148"/>
    <mergeCell ref="G285:G286"/>
    <mergeCell ref="H254:H255"/>
    <mergeCell ref="I254:I255"/>
    <mergeCell ref="H260:H261"/>
    <mergeCell ref="I260:I261"/>
    <mergeCell ref="H268:H269"/>
    <mergeCell ref="I268:I269"/>
    <mergeCell ref="G244:G245"/>
    <mergeCell ref="I289:I290"/>
    <mergeCell ref="G274:G275"/>
    <mergeCell ref="I233:I234"/>
    <mergeCell ref="I224:I225"/>
    <mergeCell ref="I221:I222"/>
    <mergeCell ref="I217:I218"/>
    <mergeCell ref="I287:I288"/>
    <mergeCell ref="I270:I271"/>
    <mergeCell ref="H289:H290"/>
    <mergeCell ref="H217:H218"/>
    <mergeCell ref="I265:I266"/>
    <mergeCell ref="I262:I263"/>
    <mergeCell ref="H262:H263"/>
    <mergeCell ref="H265:H266"/>
    <mergeCell ref="I208:I209"/>
    <mergeCell ref="H195:H196"/>
    <mergeCell ref="I195:I196"/>
    <mergeCell ref="H197:H198"/>
    <mergeCell ref="I197:I198"/>
    <mergeCell ref="I215:I216"/>
    <mergeCell ref="H221:H222"/>
    <mergeCell ref="H224:H225"/>
    <mergeCell ref="H219:H220"/>
    <mergeCell ref="I227:I228"/>
    <mergeCell ref="H233:H234"/>
    <mergeCell ref="I219:I220"/>
    <mergeCell ref="H104:H105"/>
    <mergeCell ref="I104:I105"/>
    <mergeCell ref="H212:H213"/>
    <mergeCell ref="I212:I213"/>
    <mergeCell ref="H215:H216"/>
    <mergeCell ref="H208:H209"/>
    <mergeCell ref="H163:H164"/>
    <mergeCell ref="I163:I164"/>
    <mergeCell ref="H165:H166"/>
    <mergeCell ref="C193:C194"/>
    <mergeCell ref="D193:D194"/>
    <mergeCell ref="E193:E194"/>
    <mergeCell ref="C189:C190"/>
    <mergeCell ref="E184:E185"/>
    <mergeCell ref="D189:D190"/>
    <mergeCell ref="E189:E190"/>
    <mergeCell ref="H287:H288"/>
    <mergeCell ref="H227:H228"/>
    <mergeCell ref="H270:H271"/>
    <mergeCell ref="G246:G247"/>
    <mergeCell ref="F229:F230"/>
    <mergeCell ref="D250:D251"/>
    <mergeCell ref="E250:E251"/>
    <mergeCell ref="C252:C253"/>
    <mergeCell ref="D252:D253"/>
    <mergeCell ref="E252:E253"/>
    <mergeCell ref="C276:C277"/>
    <mergeCell ref="D276:D277"/>
    <mergeCell ref="E276:E277"/>
    <mergeCell ref="E242:E243"/>
    <mergeCell ref="D184:D185"/>
    <mergeCell ref="F263:F264"/>
    <mergeCell ref="G263:G264"/>
  </mergeCells>
  <pageMargins left="0.7" right="0.54166666666666663" top="0.61614583333333328" bottom="0.45833333333333331" header="0.3" footer="0.3"/>
  <pageSetup paperSize="9" scale="91" orientation="landscape" r:id="rId1"/>
  <headerFooter>
    <oddHeader>&amp;C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2014-12-29T05:49:27Z</dcterms:modified>
</cp:coreProperties>
</file>